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2f909fac9843a3/1 DOCUMENTOS/1 F A U D/TEMAS CURRICULA/CLASES CURRICULA/Programación/"/>
    </mc:Choice>
  </mc:AlternateContent>
  <xr:revisionPtr revIDLastSave="42" documentId="8_{43314932-7381-4D59-8B51-C2CE79D0EA91}" xr6:coauthVersionLast="47" xr6:coauthVersionMax="47" xr10:uidLastSave="{8E18EB11-E1B5-446E-8C1C-5D2975CB4F53}"/>
  <bookViews>
    <workbookView xWindow="-120" yWindow="-120" windowWidth="20730" windowHeight="11040" tabRatio="763" firstSheet="1" activeTab="2" xr2:uid="{00000000-000D-0000-FFFF-FFFF00000000}"/>
  </bookViews>
  <sheets>
    <sheet name="ComputoMetrico" sheetId="14" r:id="rId1"/>
    <sheet name="Modo de Uso" sheetId="23" r:id="rId2"/>
    <sheet name="Tareas" sheetId="2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0" i="22" l="1"/>
  <c r="F823" i="22"/>
  <c r="I823" i="22" s="1"/>
  <c r="J823" i="22" s="1"/>
  <c r="F822" i="22"/>
  <c r="I822" i="22"/>
  <c r="J822" i="22" s="1"/>
  <c r="F821" i="22"/>
  <c r="F820" i="22"/>
  <c r="F819" i="22"/>
  <c r="F818" i="22"/>
  <c r="F817" i="22"/>
  <c r="F816" i="22"/>
  <c r="F814" i="22"/>
  <c r="I814" i="22"/>
  <c r="J814" i="22" s="1"/>
  <c r="F813" i="22"/>
  <c r="I813" i="22" s="1"/>
  <c r="J813" i="22" s="1"/>
  <c r="F812" i="22"/>
  <c r="F811" i="22"/>
  <c r="F810" i="22"/>
  <c r="F809" i="22"/>
  <c r="F808" i="22"/>
  <c r="F807" i="22"/>
  <c r="F805" i="22"/>
  <c r="I805" i="22"/>
  <c r="J805" i="22" s="1"/>
  <c r="F804" i="22"/>
  <c r="I804" i="22"/>
  <c r="J804" i="22"/>
  <c r="F796" i="22"/>
  <c r="F803" i="22"/>
  <c r="F802" i="22"/>
  <c r="F801" i="22"/>
  <c r="F800" i="22"/>
  <c r="F799" i="22"/>
  <c r="F798" i="22"/>
  <c r="F797" i="22"/>
  <c r="G813" i="22"/>
  <c r="F853" i="22"/>
  <c r="F855" i="22"/>
  <c r="I855" i="22"/>
  <c r="J855" i="22" s="1"/>
  <c r="F81" i="22"/>
  <c r="I81" i="22"/>
  <c r="F80" i="22"/>
  <c r="I80" i="22"/>
  <c r="F5" i="22"/>
  <c r="I5" i="22" s="1"/>
  <c r="J5" i="22" s="1"/>
  <c r="F759" i="22"/>
  <c r="I759" i="22" s="1"/>
  <c r="J759" i="22" s="1"/>
  <c r="F79" i="22"/>
  <c r="G80" i="22"/>
  <c r="F84" i="22"/>
  <c r="F83" i="22"/>
  <c r="G84" i="22"/>
  <c r="F59" i="22"/>
  <c r="I59" i="22" s="1"/>
  <c r="J59" i="22" s="1"/>
  <c r="F854" i="22"/>
  <c r="F857" i="22"/>
  <c r="F830" i="22"/>
  <c r="F829" i="22"/>
  <c r="F827" i="22"/>
  <c r="H91" i="14"/>
  <c r="H90" i="14"/>
  <c r="F770" i="22"/>
  <c r="F771" i="22"/>
  <c r="F772" i="22"/>
  <c r="F779" i="22"/>
  <c r="F780" i="22"/>
  <c r="F782" i="22"/>
  <c r="F748" i="22"/>
  <c r="F754" i="22"/>
  <c r="F755" i="22"/>
  <c r="F762" i="22"/>
  <c r="F763" i="22"/>
  <c r="F764" i="22"/>
  <c r="F747" i="22"/>
  <c r="F746" i="22"/>
  <c r="F734" i="22"/>
  <c r="F733" i="22"/>
  <c r="F727" i="22"/>
  <c r="F726" i="22"/>
  <c r="F725" i="22"/>
  <c r="F719" i="22"/>
  <c r="F718" i="22"/>
  <c r="F717" i="22"/>
  <c r="F712" i="22"/>
  <c r="F711" i="22"/>
  <c r="F710" i="22"/>
  <c r="F704" i="22"/>
  <c r="F703" i="22"/>
  <c r="F696" i="22"/>
  <c r="F691" i="22"/>
  <c r="F690" i="22"/>
  <c r="F680" i="22"/>
  <c r="F679" i="22"/>
  <c r="F673" i="22"/>
  <c r="F672" i="22"/>
  <c r="F667" i="22"/>
  <c r="F666" i="22"/>
  <c r="F653" i="22"/>
  <c r="F652" i="22"/>
  <c r="F651" i="22"/>
  <c r="F645" i="22"/>
  <c r="F644" i="22"/>
  <c r="F643" i="22"/>
  <c r="F631" i="22"/>
  <c r="F630" i="22"/>
  <c r="F629" i="22"/>
  <c r="F622" i="22"/>
  <c r="F616" i="22"/>
  <c r="F615" i="22"/>
  <c r="F614" i="22"/>
  <c r="F602" i="22"/>
  <c r="F601" i="22"/>
  <c r="F600" i="22"/>
  <c r="F594" i="22"/>
  <c r="F593" i="22"/>
  <c r="F592" i="22"/>
  <c r="F587" i="22"/>
  <c r="F586" i="22"/>
  <c r="F585" i="22"/>
  <c r="F579" i="22"/>
  <c r="F578" i="22"/>
  <c r="F572" i="22"/>
  <c r="F571" i="22"/>
  <c r="F570" i="22"/>
  <c r="F565" i="22"/>
  <c r="F564" i="22"/>
  <c r="F563" i="22"/>
  <c r="F558" i="22"/>
  <c r="F557" i="22"/>
  <c r="F556" i="22"/>
  <c r="F538" i="22"/>
  <c r="F537" i="22"/>
  <c r="F536" i="22"/>
  <c r="F526" i="22"/>
  <c r="F525" i="22"/>
  <c r="F524" i="22"/>
  <c r="F519" i="22"/>
  <c r="F518" i="22"/>
  <c r="F517" i="22"/>
  <c r="F510" i="22"/>
  <c r="F509" i="22"/>
  <c r="F508" i="22"/>
  <c r="F502" i="22"/>
  <c r="F501" i="22"/>
  <c r="F500" i="22"/>
  <c r="F495" i="22"/>
  <c r="F494" i="22"/>
  <c r="F489" i="22"/>
  <c r="F487" i="22"/>
  <c r="F482" i="22"/>
  <c r="F481" i="22"/>
  <c r="F474" i="22"/>
  <c r="F473" i="22"/>
  <c r="F472" i="22"/>
  <c r="F467" i="22"/>
  <c r="F466" i="22"/>
  <c r="F461" i="22"/>
  <c r="F460" i="22"/>
  <c r="F454" i="22"/>
  <c r="F453" i="22"/>
  <c r="F452" i="22"/>
  <c r="F446" i="22"/>
  <c r="F445" i="22"/>
  <c r="F440" i="22"/>
  <c r="F439" i="22"/>
  <c r="F438" i="22"/>
  <c r="F433" i="22"/>
  <c r="F432" i="22"/>
  <c r="F431" i="22"/>
  <c r="F426" i="22"/>
  <c r="F425" i="22"/>
  <c r="F394" i="22"/>
  <c r="F393" i="22"/>
  <c r="F378" i="22"/>
  <c r="F377" i="22"/>
  <c r="F376" i="22"/>
  <c r="F368" i="22"/>
  <c r="F367" i="22"/>
  <c r="F366" i="22"/>
  <c r="F357" i="22"/>
  <c r="F356" i="22"/>
  <c r="F355" i="22"/>
  <c r="F345" i="22"/>
  <c r="F343" i="22"/>
  <c r="F336" i="22"/>
  <c r="F335" i="22"/>
  <c r="F329" i="22"/>
  <c r="F323" i="22"/>
  <c r="F315" i="22"/>
  <c r="F310" i="22"/>
  <c r="F309" i="22"/>
  <c r="F308" i="22"/>
  <c r="F303" i="22"/>
  <c r="F302" i="22"/>
  <c r="F301" i="22"/>
  <c r="F296" i="22"/>
  <c r="F295" i="22"/>
  <c r="F294" i="22"/>
  <c r="F289" i="22"/>
  <c r="F288" i="22"/>
  <c r="F287" i="22"/>
  <c r="F282" i="22"/>
  <c r="F281" i="22"/>
  <c r="F280" i="22"/>
  <c r="F275" i="22"/>
  <c r="F274" i="22"/>
  <c r="F273" i="22"/>
  <c r="F268" i="22"/>
  <c r="F267" i="22"/>
  <c r="F266" i="22"/>
  <c r="F261" i="22"/>
  <c r="F260" i="22"/>
  <c r="F259" i="22"/>
  <c r="F254" i="22"/>
  <c r="F252" i="22"/>
  <c r="F247" i="22"/>
  <c r="F245" i="22"/>
  <c r="F239" i="22"/>
  <c r="F237" i="22"/>
  <c r="F232" i="22"/>
  <c r="F231" i="22"/>
  <c r="F230" i="22"/>
  <c r="F225" i="22"/>
  <c r="F223" i="22"/>
  <c r="F218" i="22"/>
  <c r="F216" i="22"/>
  <c r="F211" i="22"/>
  <c r="F209" i="22"/>
  <c r="F204" i="22"/>
  <c r="F202" i="22"/>
  <c r="F193" i="22"/>
  <c r="F192" i="22"/>
  <c r="F188" i="22"/>
  <c r="F187" i="22"/>
  <c r="F176" i="22"/>
  <c r="F175" i="22"/>
  <c r="F173" i="22"/>
  <c r="F172" i="22"/>
  <c r="F161" i="22"/>
  <c r="F160" i="22"/>
  <c r="F158" i="22"/>
  <c r="F157" i="22"/>
  <c r="F146" i="22"/>
  <c r="F145" i="22"/>
  <c r="F143" i="22"/>
  <c r="F142" i="22"/>
  <c r="F131" i="22"/>
  <c r="F130" i="22"/>
  <c r="F127" i="22"/>
  <c r="F126" i="22"/>
  <c r="F117" i="22"/>
  <c r="F116" i="22"/>
  <c r="F114" i="22"/>
  <c r="F113" i="22"/>
  <c r="F102" i="22"/>
  <c r="F101" i="22"/>
  <c r="F89" i="22"/>
  <c r="F88" i="22"/>
  <c r="F76" i="22"/>
  <c r="F75" i="22"/>
  <c r="F68" i="22"/>
  <c r="F67" i="22"/>
  <c r="F65" i="22"/>
  <c r="F64" i="22"/>
  <c r="F58" i="22"/>
  <c r="F57" i="22"/>
  <c r="F54" i="22"/>
  <c r="F53" i="22"/>
  <c r="F48" i="22"/>
  <c r="F47" i="22"/>
  <c r="F46" i="22"/>
  <c r="F582" i="22"/>
  <c r="G581" i="22"/>
  <c r="F581" i="22"/>
  <c r="F580" i="22"/>
  <c r="F100" i="22"/>
  <c r="M180" i="22"/>
  <c r="M179" i="22"/>
  <c r="F124" i="22"/>
  <c r="I124" i="22"/>
  <c r="J124" i="22"/>
  <c r="F123" i="22"/>
  <c r="I123" i="22"/>
  <c r="J123" i="22"/>
  <c r="F122" i="22"/>
  <c r="G123" i="22" s="1"/>
  <c r="F121" i="22"/>
  <c r="I121" i="22" s="1"/>
  <c r="J121" i="22" s="1"/>
  <c r="F120" i="22"/>
  <c r="G121" i="22" s="1"/>
  <c r="F119" i="22"/>
  <c r="F118" i="22"/>
  <c r="F115" i="22"/>
  <c r="F847" i="22"/>
  <c r="I847" i="22"/>
  <c r="J847" i="22" s="1"/>
  <c r="F846" i="22"/>
  <c r="I830" i="22"/>
  <c r="F826" i="22"/>
  <c r="G827" i="22" s="1"/>
  <c r="F867" i="22"/>
  <c r="I867" i="22" s="1"/>
  <c r="J867" i="22" s="1"/>
  <c r="F863" i="22"/>
  <c r="I863" i="22" s="1"/>
  <c r="J863" i="22" s="1"/>
  <c r="F859" i="22"/>
  <c r="I859" i="22"/>
  <c r="J859" i="22"/>
  <c r="F849" i="22"/>
  <c r="F851" i="22"/>
  <c r="I851" i="22"/>
  <c r="J851" i="22" s="1"/>
  <c r="F843" i="22"/>
  <c r="G843" i="22" s="1"/>
  <c r="I843" i="22"/>
  <c r="J843" i="22"/>
  <c r="F842" i="22"/>
  <c r="I842" i="22"/>
  <c r="J842" i="22"/>
  <c r="F839" i="22"/>
  <c r="I839" i="22" s="1"/>
  <c r="J839" i="22" s="1"/>
  <c r="F838" i="22"/>
  <c r="I838" i="22"/>
  <c r="J838" i="22" s="1"/>
  <c r="F835" i="22"/>
  <c r="I835" i="22"/>
  <c r="J835" i="22" s="1"/>
  <c r="F834" i="22"/>
  <c r="I834" i="22" s="1"/>
  <c r="J834" i="22" s="1"/>
  <c r="F866" i="22"/>
  <c r="F865" i="22"/>
  <c r="F862" i="22"/>
  <c r="F861" i="22"/>
  <c r="F858" i="22"/>
  <c r="F850" i="22"/>
  <c r="F841" i="22"/>
  <c r="F837" i="22"/>
  <c r="F833" i="22"/>
  <c r="F199" i="22"/>
  <c r="F98" i="22"/>
  <c r="I98" i="22"/>
  <c r="J98" i="22" s="1"/>
  <c r="F85" i="22"/>
  <c r="F43" i="22"/>
  <c r="I43" i="22"/>
  <c r="J43" i="22"/>
  <c r="F40" i="22"/>
  <c r="I40" i="22"/>
  <c r="J40" i="22"/>
  <c r="F38" i="22"/>
  <c r="I38" i="22" s="1"/>
  <c r="J38" i="22" s="1"/>
  <c r="F36" i="22"/>
  <c r="I36" i="22"/>
  <c r="J36" i="22" s="1"/>
  <c r="F34" i="22"/>
  <c r="I34" i="22"/>
  <c r="J34" i="22" s="1"/>
  <c r="F32" i="22"/>
  <c r="I32" i="22" s="1"/>
  <c r="J32" i="22" s="1"/>
  <c r="F30" i="22"/>
  <c r="I30" i="22" s="1"/>
  <c r="J30" i="22" s="1"/>
  <c r="F28" i="22"/>
  <c r="I28" i="22" s="1"/>
  <c r="J28" i="22" s="1"/>
  <c r="F26" i="22"/>
  <c r="I26" i="22"/>
  <c r="J26" i="22"/>
  <c r="F24" i="22"/>
  <c r="I24" i="22"/>
  <c r="J24" i="22"/>
  <c r="F21" i="22"/>
  <c r="I21" i="22" s="1"/>
  <c r="J21" i="22" s="1"/>
  <c r="F19" i="22"/>
  <c r="I19" i="22"/>
  <c r="J19" i="22" s="1"/>
  <c r="F17" i="22"/>
  <c r="I17" i="22"/>
  <c r="J17" i="22" s="1"/>
  <c r="F15" i="22"/>
  <c r="I15" i="22" s="1"/>
  <c r="J15" i="22" s="1"/>
  <c r="F13" i="22"/>
  <c r="I13" i="22" s="1"/>
  <c r="J13" i="22" s="1"/>
  <c r="F11" i="22"/>
  <c r="I11" i="22" s="1"/>
  <c r="J11" i="22" s="1"/>
  <c r="F9" i="22"/>
  <c r="I9" i="22"/>
  <c r="J9" i="22"/>
  <c r="F7" i="22"/>
  <c r="I7" i="22"/>
  <c r="J7" i="22"/>
  <c r="F50" i="22"/>
  <c r="I50" i="22" s="1"/>
  <c r="J50" i="22" s="1"/>
  <c r="F42" i="22"/>
  <c r="G829" i="22"/>
  <c r="G826" i="22"/>
  <c r="J830" i="22"/>
  <c r="G830" i="22"/>
  <c r="I829" i="22"/>
  <c r="J829" i="22"/>
  <c r="I827" i="22"/>
  <c r="J827" i="22"/>
  <c r="F66" i="22"/>
  <c r="I199" i="22"/>
  <c r="J199" i="22" s="1"/>
  <c r="F185" i="22"/>
  <c r="I185" i="22"/>
  <c r="J185" i="22"/>
  <c r="F170" i="22"/>
  <c r="I170" i="22"/>
  <c r="J170" i="22"/>
  <c r="F155" i="22"/>
  <c r="I155" i="22" s="1"/>
  <c r="J155" i="22" s="1"/>
  <c r="F140" i="22"/>
  <c r="I140" i="22"/>
  <c r="J140" i="22" s="1"/>
  <c r="F111" i="22"/>
  <c r="I111" i="22"/>
  <c r="J111" i="22" s="1"/>
  <c r="I85" i="22"/>
  <c r="J85" i="22" s="1"/>
  <c r="F97" i="22"/>
  <c r="F96" i="22"/>
  <c r="F793" i="22"/>
  <c r="I793" i="22"/>
  <c r="J793" i="22"/>
  <c r="F792" i="22"/>
  <c r="I792" i="22" s="1"/>
  <c r="J792" i="22" s="1"/>
  <c r="F789" i="22"/>
  <c r="I789" i="22"/>
  <c r="J789" i="22" s="1"/>
  <c r="F788" i="22"/>
  <c r="I788" i="22"/>
  <c r="J788" i="22" s="1"/>
  <c r="F785" i="22"/>
  <c r="I785" i="22" s="1"/>
  <c r="J785" i="22" s="1"/>
  <c r="F784" i="22"/>
  <c r="I784" i="22" s="1"/>
  <c r="J784" i="22" s="1"/>
  <c r="F777" i="22"/>
  <c r="G777" i="22" s="1"/>
  <c r="F776" i="22"/>
  <c r="I776" i="22"/>
  <c r="J776" i="22"/>
  <c r="F768" i="22"/>
  <c r="I768" i="22"/>
  <c r="J768" i="22"/>
  <c r="F767" i="22"/>
  <c r="I767" i="22" s="1"/>
  <c r="J767" i="22" s="1"/>
  <c r="F760" i="22"/>
  <c r="I760" i="22"/>
  <c r="J760" i="22" s="1"/>
  <c r="F752" i="22"/>
  <c r="I752" i="22"/>
  <c r="J752" i="22" s="1"/>
  <c r="F751" i="22"/>
  <c r="I751" i="22" s="1"/>
  <c r="J751" i="22" s="1"/>
  <c r="F744" i="22"/>
  <c r="I744" i="22" s="1"/>
  <c r="J744" i="22" s="1"/>
  <c r="F743" i="22"/>
  <c r="G744" i="22" s="1"/>
  <c r="F737" i="22"/>
  <c r="I737" i="22"/>
  <c r="J737" i="22"/>
  <c r="F736" i="22"/>
  <c r="I736" i="22"/>
  <c r="J736" i="22"/>
  <c r="F731" i="22"/>
  <c r="I731" i="22" s="1"/>
  <c r="J731" i="22" s="1"/>
  <c r="F730" i="22"/>
  <c r="I730" i="22"/>
  <c r="J730" i="22" s="1"/>
  <c r="F723" i="22"/>
  <c r="I723" i="22"/>
  <c r="J723" i="22" s="1"/>
  <c r="F722" i="22"/>
  <c r="I722" i="22" s="1"/>
  <c r="J722" i="22" s="1"/>
  <c r="F715" i="22"/>
  <c r="I715" i="22" s="1"/>
  <c r="J715" i="22" s="1"/>
  <c r="F714" i="22"/>
  <c r="G715" i="22" s="1"/>
  <c r="F707" i="22"/>
  <c r="I707" i="22"/>
  <c r="J707" i="22"/>
  <c r="F706" i="22"/>
  <c r="I706" i="22"/>
  <c r="J706" i="22"/>
  <c r="F701" i="22"/>
  <c r="I701" i="22" s="1"/>
  <c r="J701" i="22" s="1"/>
  <c r="F700" i="22"/>
  <c r="I700" i="22"/>
  <c r="J700" i="22" s="1"/>
  <c r="F694" i="22"/>
  <c r="I694" i="22"/>
  <c r="J694" i="22" s="1"/>
  <c r="F693" i="22"/>
  <c r="I693" i="22" s="1"/>
  <c r="J693" i="22" s="1"/>
  <c r="F688" i="22"/>
  <c r="I688" i="22" s="1"/>
  <c r="J688" i="22" s="1"/>
  <c r="F687" i="22"/>
  <c r="G688" i="22" s="1"/>
  <c r="F683" i="22"/>
  <c r="I683" i="22"/>
  <c r="J683" i="22"/>
  <c r="F682" i="22"/>
  <c r="I682" i="22"/>
  <c r="J682" i="22"/>
  <c r="F677" i="22"/>
  <c r="I677" i="22" s="1"/>
  <c r="J677" i="22" s="1"/>
  <c r="F676" i="22"/>
  <c r="I676" i="22"/>
  <c r="J676" i="22" s="1"/>
  <c r="F670" i="22"/>
  <c r="I670" i="22"/>
  <c r="J670" i="22" s="1"/>
  <c r="F669" i="22"/>
  <c r="I669" i="22" s="1"/>
  <c r="J669" i="22" s="1"/>
  <c r="F663" i="22"/>
  <c r="I663" i="22" s="1"/>
  <c r="J663" i="22" s="1"/>
  <c r="F662" i="22"/>
  <c r="G663" i="22" s="1"/>
  <c r="F657" i="22"/>
  <c r="I657" i="22"/>
  <c r="J657" i="22"/>
  <c r="F656" i="22"/>
  <c r="I656" i="22"/>
  <c r="J656" i="22"/>
  <c r="F649" i="22"/>
  <c r="I649" i="22" s="1"/>
  <c r="J649" i="22" s="1"/>
  <c r="F648" i="22"/>
  <c r="I648" i="22"/>
  <c r="J648" i="22" s="1"/>
  <c r="F641" i="22"/>
  <c r="I641" i="22"/>
  <c r="J641" i="22" s="1"/>
  <c r="F640" i="22"/>
  <c r="I640" i="22" s="1"/>
  <c r="J640" i="22" s="1"/>
  <c r="F635" i="22"/>
  <c r="I635" i="22" s="1"/>
  <c r="J635" i="22" s="1"/>
  <c r="F634" i="22"/>
  <c r="G635" i="22" s="1"/>
  <c r="F627" i="22"/>
  <c r="I627" i="22"/>
  <c r="J627" i="22"/>
  <c r="F626" i="22"/>
  <c r="I626" i="22"/>
  <c r="J626" i="22"/>
  <c r="F620" i="22"/>
  <c r="I620" i="22" s="1"/>
  <c r="J620" i="22" s="1"/>
  <c r="F619" i="22"/>
  <c r="I619" i="22"/>
  <c r="J619" i="22" s="1"/>
  <c r="F612" i="22"/>
  <c r="I612" i="22"/>
  <c r="J612" i="22" s="1"/>
  <c r="F611" i="22"/>
  <c r="I611" i="22" s="1"/>
  <c r="J611" i="22" s="1"/>
  <c r="F606" i="22"/>
  <c r="I606" i="22" s="1"/>
  <c r="J606" i="22" s="1"/>
  <c r="F605" i="22"/>
  <c r="G606" i="22" s="1"/>
  <c r="F598" i="22"/>
  <c r="I598" i="22"/>
  <c r="J598" i="22"/>
  <c r="F597" i="22"/>
  <c r="I597" i="22"/>
  <c r="J597" i="22"/>
  <c r="F590" i="22"/>
  <c r="I590" i="22" s="1"/>
  <c r="J590" i="22" s="1"/>
  <c r="F589" i="22"/>
  <c r="I589" i="22"/>
  <c r="F575" i="22"/>
  <c r="I575" i="22"/>
  <c r="F574" i="22"/>
  <c r="I574" i="22" s="1"/>
  <c r="J574" i="22" s="1"/>
  <c r="F568" i="22"/>
  <c r="I568" i="22" s="1"/>
  <c r="J568" i="22" s="1"/>
  <c r="F567" i="22"/>
  <c r="I567" i="22" s="1"/>
  <c r="J567" i="22" s="1"/>
  <c r="F561" i="22"/>
  <c r="I561" i="22"/>
  <c r="J561" i="22" s="1"/>
  <c r="F560" i="22"/>
  <c r="I560" i="22" s="1"/>
  <c r="J560" i="22" s="1"/>
  <c r="F553" i="22"/>
  <c r="I553" i="22"/>
  <c r="J553" i="22"/>
  <c r="F552" i="22"/>
  <c r="I552" i="22"/>
  <c r="F547" i="22"/>
  <c r="I547" i="22" s="1"/>
  <c r="J547" i="22" s="1"/>
  <c r="F546" i="22"/>
  <c r="I546" i="22" s="1"/>
  <c r="J546" i="22" s="1"/>
  <c r="F542" i="22"/>
  <c r="I542" i="22"/>
  <c r="J542" i="22" s="1"/>
  <c r="F541" i="22"/>
  <c r="I541" i="22"/>
  <c r="J541" i="22" s="1"/>
  <c r="F540" i="22"/>
  <c r="I540" i="22" s="1"/>
  <c r="J540" i="22" s="1"/>
  <c r="F539" i="22"/>
  <c r="I539" i="22"/>
  <c r="F533" i="22"/>
  <c r="I533" i="22" s="1"/>
  <c r="J533" i="22" s="1"/>
  <c r="F532" i="22"/>
  <c r="I532" i="22" s="1"/>
  <c r="J532" i="22" s="1"/>
  <c r="F522" i="22"/>
  <c r="I522" i="22"/>
  <c r="F521" i="22"/>
  <c r="I521" i="22" s="1"/>
  <c r="J521" i="22" s="1"/>
  <c r="F514" i="22"/>
  <c r="I514" i="22"/>
  <c r="J514" i="22" s="1"/>
  <c r="F513" i="22"/>
  <c r="I513" i="22"/>
  <c r="F506" i="22"/>
  <c r="I506" i="22"/>
  <c r="J506" i="22" s="1"/>
  <c r="F505" i="22"/>
  <c r="I505" i="22"/>
  <c r="J505" i="22" s="1"/>
  <c r="F498" i="22"/>
  <c r="I498" i="22" s="1"/>
  <c r="J498" i="22" s="1"/>
  <c r="F497" i="22"/>
  <c r="I497" i="22"/>
  <c r="F492" i="22"/>
  <c r="I492" i="22"/>
  <c r="F491" i="22"/>
  <c r="I491" i="22" s="1"/>
  <c r="J491" i="22" s="1"/>
  <c r="F485" i="22"/>
  <c r="I485" i="22"/>
  <c r="J485" i="22"/>
  <c r="F484" i="22"/>
  <c r="I484" i="22" s="1"/>
  <c r="J484" i="22" s="1"/>
  <c r="F479" i="22"/>
  <c r="I479" i="22"/>
  <c r="J479" i="22" s="1"/>
  <c r="F478" i="22"/>
  <c r="I478" i="22" s="1"/>
  <c r="J478" i="22" s="1"/>
  <c r="F477" i="22"/>
  <c r="I477" i="22"/>
  <c r="J477" i="22"/>
  <c r="F476" i="22"/>
  <c r="I476" i="22"/>
  <c r="F470" i="22"/>
  <c r="I470" i="22" s="1"/>
  <c r="J470" i="22" s="1"/>
  <c r="F469" i="22"/>
  <c r="I469" i="22" s="1"/>
  <c r="J469" i="22" s="1"/>
  <c r="F464" i="22"/>
  <c r="I464" i="22" s="1"/>
  <c r="J464" i="22" s="1"/>
  <c r="F463" i="22"/>
  <c r="G464" i="22" s="1"/>
  <c r="F458" i="22"/>
  <c r="I458" i="22" s="1"/>
  <c r="J458" i="22" s="1"/>
  <c r="F457" i="22"/>
  <c r="I457" i="22"/>
  <c r="F450" i="22"/>
  <c r="I450" i="22"/>
  <c r="J450" i="22"/>
  <c r="F449" i="22"/>
  <c r="I449" i="22" s="1"/>
  <c r="J449" i="22" s="1"/>
  <c r="F443" i="22"/>
  <c r="I443" i="22"/>
  <c r="F442" i="22"/>
  <c r="I442" i="22"/>
  <c r="J442" i="22"/>
  <c r="F436" i="22"/>
  <c r="I436" i="22" s="1"/>
  <c r="J436" i="22" s="1"/>
  <c r="F435" i="22"/>
  <c r="I435" i="22"/>
  <c r="F429" i="22"/>
  <c r="I429" i="22"/>
  <c r="F428" i="22"/>
  <c r="I428" i="22" s="1"/>
  <c r="J428" i="22" s="1"/>
  <c r="F422" i="22"/>
  <c r="I422" i="22" s="1"/>
  <c r="J422" i="22" s="1"/>
  <c r="F421" i="22"/>
  <c r="I421" i="22" s="1"/>
  <c r="J421" i="22" s="1"/>
  <c r="F414" i="22"/>
  <c r="I414" i="22" s="1"/>
  <c r="J414" i="22" s="1"/>
  <c r="F413" i="22"/>
  <c r="I413" i="22" s="1"/>
  <c r="J413" i="22" s="1"/>
  <c r="F407" i="22"/>
  <c r="I407" i="22"/>
  <c r="J407" i="22" s="1"/>
  <c r="F406" i="22"/>
  <c r="I406" i="22"/>
  <c r="J406" i="22" s="1"/>
  <c r="F398" i="22"/>
  <c r="I398" i="22" s="1"/>
  <c r="J398" i="22" s="1"/>
  <c r="F397" i="22"/>
  <c r="I397" i="22"/>
  <c r="F391" i="22"/>
  <c r="I391" i="22"/>
  <c r="J391" i="22"/>
  <c r="F390" i="22"/>
  <c r="I390" i="22" s="1"/>
  <c r="J390" i="22" s="1"/>
  <c r="F381" i="22"/>
  <c r="I381" i="22"/>
  <c r="F380" i="22"/>
  <c r="I380" i="22" s="1"/>
  <c r="J380" i="22" s="1"/>
  <c r="F374" i="22"/>
  <c r="I374" i="22"/>
  <c r="J374" i="22" s="1"/>
  <c r="F373" i="22"/>
  <c r="I373" i="22" s="1"/>
  <c r="J373" i="22" s="1"/>
  <c r="F364" i="22"/>
  <c r="I364" i="22" s="1"/>
  <c r="J364" i="22" s="1"/>
  <c r="F363" i="22"/>
  <c r="I363" i="22"/>
  <c r="J363" i="22" s="1"/>
  <c r="F353" i="22"/>
  <c r="I353" i="22" s="1"/>
  <c r="J353" i="22" s="1"/>
  <c r="F352" i="22"/>
  <c r="I352" i="22" s="1"/>
  <c r="J352" i="22" s="1"/>
  <c r="F340" i="22"/>
  <c r="I340" i="22" s="1"/>
  <c r="J340" i="22" s="1"/>
  <c r="F339" i="22"/>
  <c r="I339" i="22" s="1"/>
  <c r="J339" i="22" s="1"/>
  <c r="F333" i="22"/>
  <c r="I333" i="22"/>
  <c r="J333" i="22" s="1"/>
  <c r="F332" i="22"/>
  <c r="I332" i="22"/>
  <c r="J332" i="22" s="1"/>
  <c r="F327" i="22"/>
  <c r="I327" i="22"/>
  <c r="F326" i="22"/>
  <c r="I326" i="22"/>
  <c r="J326" i="22" s="1"/>
  <c r="F320" i="22"/>
  <c r="I320" i="22"/>
  <c r="J320" i="22" s="1"/>
  <c r="F319" i="22"/>
  <c r="I319" i="22"/>
  <c r="F313" i="22"/>
  <c r="I313" i="22"/>
  <c r="F312" i="22"/>
  <c r="I312" i="22"/>
  <c r="F306" i="22"/>
  <c r="G306" i="22" s="1"/>
  <c r="F305" i="22"/>
  <c r="I305" i="22" s="1"/>
  <c r="J305" i="22" s="1"/>
  <c r="F299" i="22"/>
  <c r="I299" i="22"/>
  <c r="F298" i="22"/>
  <c r="I298" i="22" s="1"/>
  <c r="J298" i="22" s="1"/>
  <c r="F292" i="22"/>
  <c r="I292" i="22" s="1"/>
  <c r="J292" i="22" s="1"/>
  <c r="F291" i="22"/>
  <c r="I291" i="22"/>
  <c r="J291" i="22"/>
  <c r="F285" i="22"/>
  <c r="I285" i="22" s="1"/>
  <c r="J285" i="22" s="1"/>
  <c r="F284" i="22"/>
  <c r="I284" i="22" s="1"/>
  <c r="J284" i="22" s="1"/>
  <c r="F278" i="22"/>
  <c r="I278" i="22" s="1"/>
  <c r="J278" i="22" s="1"/>
  <c r="F277" i="22"/>
  <c r="G278" i="22" s="1"/>
  <c r="F271" i="22"/>
  <c r="I271" i="22" s="1"/>
  <c r="J271" i="22" s="1"/>
  <c r="F270" i="22"/>
  <c r="I270" i="22"/>
  <c r="J270" i="22"/>
  <c r="F264" i="22"/>
  <c r="I264" i="22" s="1"/>
  <c r="J264" i="22" s="1"/>
  <c r="F263" i="22"/>
  <c r="I263" i="22"/>
  <c r="F257" i="22"/>
  <c r="I257" i="22"/>
  <c r="F256" i="22"/>
  <c r="I256" i="22" s="1"/>
  <c r="J256" i="22" s="1"/>
  <c r="F250" i="22"/>
  <c r="I250" i="22" s="1"/>
  <c r="J250" i="22" s="1"/>
  <c r="F249" i="22"/>
  <c r="I249" i="22"/>
  <c r="J249" i="22"/>
  <c r="F243" i="22"/>
  <c r="I243" i="22" s="1"/>
  <c r="J243" i="22" s="1"/>
  <c r="F242" i="22"/>
  <c r="I242" i="22" s="1"/>
  <c r="J242" i="22" s="1"/>
  <c r="F235" i="22"/>
  <c r="I235" i="22"/>
  <c r="J235" i="22"/>
  <c r="F234" i="22"/>
  <c r="I234" i="22" s="1"/>
  <c r="J234" i="22" s="1"/>
  <c r="F228" i="22"/>
  <c r="I228" i="22"/>
  <c r="F227" i="22"/>
  <c r="I227" i="22"/>
  <c r="F221" i="22"/>
  <c r="G220" i="22" s="1"/>
  <c r="F220" i="22"/>
  <c r="I220" i="22" s="1"/>
  <c r="J220" i="22" s="1"/>
  <c r="F214" i="22"/>
  <c r="I214" i="22"/>
  <c r="J214" i="22"/>
  <c r="F213" i="22"/>
  <c r="I213" i="22" s="1"/>
  <c r="J213" i="22" s="1"/>
  <c r="F207" i="22"/>
  <c r="I207" i="22"/>
  <c r="J207" i="22" s="1"/>
  <c r="F206" i="22"/>
  <c r="I206" i="22"/>
  <c r="J206" i="22" s="1"/>
  <c r="F198" i="22"/>
  <c r="I198" i="22" s="1"/>
  <c r="J198" i="22" s="1"/>
  <c r="F197" i="22"/>
  <c r="I197" i="22" s="1"/>
  <c r="J197" i="22" s="1"/>
  <c r="F196" i="22"/>
  <c r="I196" i="22"/>
  <c r="J196" i="22"/>
  <c r="F195" i="22"/>
  <c r="I195" i="22" s="1"/>
  <c r="J195" i="22" s="1"/>
  <c r="F184" i="22"/>
  <c r="I184" i="22"/>
  <c r="J184" i="22" s="1"/>
  <c r="F183" i="22"/>
  <c r="I183" i="22"/>
  <c r="J183" i="22"/>
  <c r="F182" i="22"/>
  <c r="I182" i="22" s="1"/>
  <c r="J182" i="22" s="1"/>
  <c r="F181" i="22"/>
  <c r="I181" i="22"/>
  <c r="J181" i="22" s="1"/>
  <c r="F180" i="22"/>
  <c r="I180" i="22"/>
  <c r="J180" i="22" s="1"/>
  <c r="F179" i="22"/>
  <c r="I179" i="22" s="1"/>
  <c r="J179" i="22" s="1"/>
  <c r="F169" i="22"/>
  <c r="I169" i="22" s="1"/>
  <c r="J169" i="22" s="1"/>
  <c r="F168" i="22"/>
  <c r="I168" i="22" s="1"/>
  <c r="J168" i="22" s="1"/>
  <c r="F167" i="22"/>
  <c r="G166" i="22" s="1"/>
  <c r="F166" i="22"/>
  <c r="I166" i="22"/>
  <c r="J166" i="22" s="1"/>
  <c r="F165" i="22"/>
  <c r="I165" i="22" s="1"/>
  <c r="J165" i="22" s="1"/>
  <c r="F164" i="22"/>
  <c r="I164" i="22"/>
  <c r="J164" i="22" s="1"/>
  <c r="F154" i="22"/>
  <c r="I154" i="22"/>
  <c r="F153" i="22"/>
  <c r="I153" i="22"/>
  <c r="F152" i="22"/>
  <c r="I152" i="22"/>
  <c r="F151" i="22"/>
  <c r="I151" i="22" s="1"/>
  <c r="J151" i="22" s="1"/>
  <c r="F150" i="22"/>
  <c r="I150" i="22" s="1"/>
  <c r="J150" i="22" s="1"/>
  <c r="F149" i="22"/>
  <c r="I149" i="22" s="1"/>
  <c r="J149" i="22" s="1"/>
  <c r="F139" i="22"/>
  <c r="G139" i="22" s="1"/>
  <c r="F138" i="22"/>
  <c r="I138" i="22"/>
  <c r="J138" i="22" s="1"/>
  <c r="F137" i="22"/>
  <c r="I137" i="22" s="1"/>
  <c r="J137" i="22" s="1"/>
  <c r="F136" i="22"/>
  <c r="I136" i="22"/>
  <c r="F135" i="22"/>
  <c r="I135" i="22" s="1"/>
  <c r="J135" i="22" s="1"/>
  <c r="F134" i="22"/>
  <c r="I134" i="22" s="1"/>
  <c r="J134" i="22" s="1"/>
  <c r="I110" i="22"/>
  <c r="J110" i="22" s="1"/>
  <c r="F109" i="22"/>
  <c r="I109" i="22" s="1"/>
  <c r="J109" i="22" s="1"/>
  <c r="F108" i="22"/>
  <c r="I108" i="22" s="1"/>
  <c r="J108" i="22" s="1"/>
  <c r="F107" i="22"/>
  <c r="I107" i="22" s="1"/>
  <c r="J107" i="22" s="1"/>
  <c r="F106" i="22"/>
  <c r="I106" i="22" s="1"/>
  <c r="J106" i="22" s="1"/>
  <c r="F105" i="22"/>
  <c r="I105" i="22" s="1"/>
  <c r="J105" i="22" s="1"/>
  <c r="I97" i="22"/>
  <c r="I96" i="22"/>
  <c r="J96" i="22"/>
  <c r="F95" i="22"/>
  <c r="I95" i="22" s="1"/>
  <c r="J95" i="22" s="1"/>
  <c r="F94" i="22"/>
  <c r="I94" i="22" s="1"/>
  <c r="J94" i="22" s="1"/>
  <c r="F93" i="22"/>
  <c r="I93" i="22"/>
  <c r="J93" i="22"/>
  <c r="F92" i="22"/>
  <c r="I92" i="22" s="1"/>
  <c r="J92" i="22" s="1"/>
  <c r="I84" i="22"/>
  <c r="J84" i="22"/>
  <c r="I83" i="22"/>
  <c r="J83" i="22"/>
  <c r="F82" i="22"/>
  <c r="G82" i="22" s="1"/>
  <c r="I79" i="22"/>
  <c r="J79" i="22" s="1"/>
  <c r="F72" i="22"/>
  <c r="I72" i="22" s="1"/>
  <c r="J72" i="22" s="1"/>
  <c r="F71" i="22"/>
  <c r="I71" i="22" s="1"/>
  <c r="J71" i="22" s="1"/>
  <c r="F70" i="22"/>
  <c r="I70" i="22" s="1"/>
  <c r="J70" i="22" s="1"/>
  <c r="F69" i="22"/>
  <c r="I69" i="22"/>
  <c r="J69" i="22"/>
  <c r="F62" i="22"/>
  <c r="I62" i="22" s="1"/>
  <c r="J62" i="22" s="1"/>
  <c r="F61" i="22"/>
  <c r="I61" i="22" s="1"/>
  <c r="J61" i="22" s="1"/>
  <c r="F60" i="22"/>
  <c r="I60" i="22"/>
  <c r="J60" i="22" s="1"/>
  <c r="F51" i="22"/>
  <c r="I51" i="22" s="1"/>
  <c r="J51" i="22" s="1"/>
  <c r="J589" i="22"/>
  <c r="J575" i="22"/>
  <c r="J552" i="22"/>
  <c r="J539" i="22"/>
  <c r="J522" i="22"/>
  <c r="J513" i="22"/>
  <c r="J497" i="22"/>
  <c r="J492" i="22"/>
  <c r="J476" i="22"/>
  <c r="J457" i="22"/>
  <c r="J443" i="22"/>
  <c r="J435" i="22"/>
  <c r="J429" i="22"/>
  <c r="J397" i="22"/>
  <c r="J381" i="22"/>
  <c r="J327" i="22"/>
  <c r="J319" i="22"/>
  <c r="J313" i="22"/>
  <c r="J312" i="22"/>
  <c r="J299" i="22"/>
  <c r="J263" i="22"/>
  <c r="J257" i="22"/>
  <c r="J228" i="22"/>
  <c r="J227" i="22"/>
  <c r="J154" i="22"/>
  <c r="J153" i="22"/>
  <c r="J152" i="22"/>
  <c r="J136" i="22"/>
  <c r="J97" i="22"/>
  <c r="J81" i="22"/>
  <c r="J80" i="22"/>
  <c r="G793" i="22"/>
  <c r="G792" i="22"/>
  <c r="G789" i="22"/>
  <c r="G788" i="22"/>
  <c r="G785" i="22"/>
  <c r="G784" i="22"/>
  <c r="G776" i="22"/>
  <c r="G768" i="22"/>
  <c r="G767" i="22"/>
  <c r="G760" i="22"/>
  <c r="G759" i="22"/>
  <c r="G752" i="22"/>
  <c r="G751" i="22"/>
  <c r="G743" i="22"/>
  <c r="G737" i="22"/>
  <c r="G736" i="22"/>
  <c r="G731" i="22"/>
  <c r="G730" i="22"/>
  <c r="G723" i="22"/>
  <c r="G722" i="22"/>
  <c r="G714" i="22"/>
  <c r="G707" i="22"/>
  <c r="G706" i="22"/>
  <c r="G701" i="22"/>
  <c r="G700" i="22"/>
  <c r="G694" i="22"/>
  <c r="G693" i="22"/>
  <c r="G687" i="22"/>
  <c r="G683" i="22"/>
  <c r="G682" i="22"/>
  <c r="G677" i="22"/>
  <c r="G676" i="22"/>
  <c r="G670" i="22"/>
  <c r="G669" i="22"/>
  <c r="G662" i="22"/>
  <c r="G657" i="22"/>
  <c r="G656" i="22"/>
  <c r="G649" i="22"/>
  <c r="G648" i="22"/>
  <c r="G641" i="22"/>
  <c r="G640" i="22"/>
  <c r="G634" i="22"/>
  <c r="G627" i="22"/>
  <c r="G626" i="22"/>
  <c r="G620" i="22"/>
  <c r="G619" i="22"/>
  <c r="G612" i="22"/>
  <c r="G611" i="22"/>
  <c r="G605" i="22"/>
  <c r="G598" i="22"/>
  <c r="G597" i="22"/>
  <c r="G590" i="22"/>
  <c r="G589" i="22"/>
  <c r="G568" i="22"/>
  <c r="G567" i="22"/>
  <c r="G561" i="22"/>
  <c r="G560" i="22"/>
  <c r="G553" i="22"/>
  <c r="G552" i="22"/>
  <c r="G542" i="22"/>
  <c r="G541" i="22"/>
  <c r="G540" i="22"/>
  <c r="G539" i="22"/>
  <c r="G522" i="22"/>
  <c r="G521" i="22"/>
  <c r="G514" i="22"/>
  <c r="G513" i="22"/>
  <c r="G506" i="22"/>
  <c r="G505" i="22"/>
  <c r="G498" i="22"/>
  <c r="G497" i="22"/>
  <c r="G485" i="22"/>
  <c r="G484" i="22"/>
  <c r="G479" i="22"/>
  <c r="G478" i="22"/>
  <c r="G477" i="22"/>
  <c r="G476" i="22"/>
  <c r="G463" i="22"/>
  <c r="G458" i="22"/>
  <c r="G457" i="22"/>
  <c r="G450" i="22"/>
  <c r="G449" i="22"/>
  <c r="G443" i="22"/>
  <c r="G442" i="22"/>
  <c r="G436" i="22"/>
  <c r="G435" i="22"/>
  <c r="G422" i="22"/>
  <c r="G421" i="22"/>
  <c r="G407" i="22"/>
  <c r="G406" i="22"/>
  <c r="G398" i="22"/>
  <c r="G397" i="22"/>
  <c r="G391" i="22"/>
  <c r="G390" i="22"/>
  <c r="G381" i="22"/>
  <c r="G380" i="22"/>
  <c r="G374" i="22"/>
  <c r="G373" i="22"/>
  <c r="G364" i="22"/>
  <c r="G363" i="22"/>
  <c r="G353" i="22"/>
  <c r="G352" i="22"/>
  <c r="G333" i="22"/>
  <c r="G332" i="22"/>
  <c r="G327" i="22"/>
  <c r="G326" i="22"/>
  <c r="G320" i="22"/>
  <c r="G319" i="22"/>
  <c r="G313" i="22"/>
  <c r="G312" i="22"/>
  <c r="G305" i="22"/>
  <c r="G292" i="22"/>
  <c r="G291" i="22"/>
  <c r="G285" i="22"/>
  <c r="G284" i="22"/>
  <c r="G277" i="22"/>
  <c r="G271" i="22"/>
  <c r="G270" i="22"/>
  <c r="G264" i="22"/>
  <c r="G263" i="22"/>
  <c r="G250" i="22"/>
  <c r="G249" i="22"/>
  <c r="G243" i="22"/>
  <c r="G242" i="22"/>
  <c r="G235" i="22"/>
  <c r="G234" i="22"/>
  <c r="G228" i="22"/>
  <c r="G227" i="22"/>
  <c r="G214" i="22"/>
  <c r="G213" i="22"/>
  <c r="G207" i="22"/>
  <c r="G206" i="22"/>
  <c r="G198" i="22"/>
  <c r="G197" i="22"/>
  <c r="G195" i="22"/>
  <c r="G184" i="22"/>
  <c r="G183" i="22"/>
  <c r="G182" i="22"/>
  <c r="G181" i="22"/>
  <c r="G180" i="22"/>
  <c r="G179" i="22"/>
  <c r="G168" i="22"/>
  <c r="G165" i="22"/>
  <c r="G164" i="22"/>
  <c r="G154" i="22"/>
  <c r="G153" i="22"/>
  <c r="G150" i="22"/>
  <c r="G149" i="22"/>
  <c r="G138" i="22"/>
  <c r="G137" i="22"/>
  <c r="G136" i="22"/>
  <c r="G134" i="22"/>
  <c r="G108" i="22"/>
  <c r="G107" i="22"/>
  <c r="G106" i="22"/>
  <c r="G96" i="22"/>
  <c r="G95" i="22"/>
  <c r="G94" i="22"/>
  <c r="G93" i="22"/>
  <c r="G83" i="22"/>
  <c r="G81" i="22"/>
  <c r="G79" i="22"/>
  <c r="G70" i="22"/>
  <c r="G60" i="22"/>
  <c r="F91" i="22"/>
  <c r="H112" i="14"/>
  <c r="I112" i="14"/>
  <c r="L112" i="14"/>
  <c r="H110" i="14"/>
  <c r="I111" i="14" s="1"/>
  <c r="H111" i="14"/>
  <c r="H107" i="14"/>
  <c r="I107" i="14" s="1"/>
  <c r="H15" i="14"/>
  <c r="H16" i="14"/>
  <c r="H17" i="14"/>
  <c r="H18" i="14"/>
  <c r="H19" i="14"/>
  <c r="I19" i="14"/>
  <c r="H11" i="14"/>
  <c r="I14" i="14" s="1"/>
  <c r="H12" i="14"/>
  <c r="H13" i="14"/>
  <c r="H14" i="14"/>
  <c r="H104" i="14"/>
  <c r="H105" i="14"/>
  <c r="I105" i="14"/>
  <c r="H103" i="14"/>
  <c r="I103" i="14"/>
  <c r="H102" i="14"/>
  <c r="I102" i="14"/>
  <c r="H97" i="14"/>
  <c r="I98" i="14" s="1"/>
  <c r="H98" i="14"/>
  <c r="H100" i="14"/>
  <c r="I101" i="14" s="1"/>
  <c r="H101" i="14"/>
  <c r="H99" i="14"/>
  <c r="H94" i="14"/>
  <c r="I96" i="14" s="1"/>
  <c r="H95" i="14"/>
  <c r="H96" i="14"/>
  <c r="H92" i="14"/>
  <c r="I93" i="14"/>
  <c r="H93" i="14"/>
  <c r="H86" i="14"/>
  <c r="H87" i="14"/>
  <c r="I89" i="14" s="1"/>
  <c r="H88" i="14"/>
  <c r="H89" i="14"/>
  <c r="I91" i="14"/>
  <c r="H81" i="14"/>
  <c r="I84" i="14" s="1"/>
  <c r="H82" i="14"/>
  <c r="H83" i="14"/>
  <c r="H84" i="14"/>
  <c r="H75" i="14"/>
  <c r="H76" i="14"/>
  <c r="H77" i="14"/>
  <c r="I80" i="14" s="1"/>
  <c r="H78" i="14"/>
  <c r="H79" i="14"/>
  <c r="H80" i="14"/>
  <c r="H58" i="14"/>
  <c r="I64" i="14" s="1"/>
  <c r="H59" i="14"/>
  <c r="H60" i="14"/>
  <c r="H61" i="14"/>
  <c r="H62" i="14"/>
  <c r="H63" i="14"/>
  <c r="H64" i="14"/>
  <c r="H85" i="14"/>
  <c r="I85" i="14" s="1"/>
  <c r="H72" i="14"/>
  <c r="H73" i="14"/>
  <c r="I74" i="14" s="1"/>
  <c r="H74" i="14"/>
  <c r="H71" i="14"/>
  <c r="H65" i="14"/>
  <c r="H66" i="14"/>
  <c r="H67" i="14"/>
  <c r="H68" i="14"/>
  <c r="H69" i="14"/>
  <c r="I70" i="14" s="1"/>
  <c r="H70" i="14"/>
  <c r="H52" i="14"/>
  <c r="H53" i="14"/>
  <c r="I57" i="14" s="1"/>
  <c r="H54" i="14"/>
  <c r="H55" i="14"/>
  <c r="H56" i="14"/>
  <c r="H57" i="14"/>
  <c r="H48" i="14"/>
  <c r="H49" i="14"/>
  <c r="I49" i="14"/>
  <c r="H50" i="14"/>
  <c r="I51" i="14" s="1"/>
  <c r="H51" i="14"/>
  <c r="H46" i="14"/>
  <c r="H47" i="14"/>
  <c r="H41" i="14"/>
  <c r="H42" i="14"/>
  <c r="H43" i="14"/>
  <c r="I47" i="14" s="1"/>
  <c r="H44" i="14"/>
  <c r="H45" i="14"/>
  <c r="H37" i="14"/>
  <c r="I40" i="14" s="1"/>
  <c r="H38" i="14"/>
  <c r="H39" i="14"/>
  <c r="H40" i="14"/>
  <c r="H28" i="14"/>
  <c r="I36" i="14" s="1"/>
  <c r="H29" i="14"/>
  <c r="H30" i="14"/>
  <c r="H31" i="14"/>
  <c r="H32" i="14"/>
  <c r="H33" i="14"/>
  <c r="H34" i="14"/>
  <c r="H35" i="14"/>
  <c r="H36" i="14"/>
  <c r="H20" i="14"/>
  <c r="H21" i="14"/>
  <c r="I27" i="14" s="1"/>
  <c r="H22" i="14"/>
  <c r="H23" i="14"/>
  <c r="H24" i="14"/>
  <c r="H25" i="14"/>
  <c r="H26" i="14"/>
  <c r="H27" i="14"/>
  <c r="H10" i="14"/>
  <c r="H5" i="14"/>
  <c r="I10" i="14" s="1"/>
  <c r="H6" i="14"/>
  <c r="H7" i="14"/>
  <c r="H8" i="14"/>
  <c r="H9" i="14"/>
  <c r="F791" i="22"/>
  <c r="F787" i="22"/>
  <c r="F783" i="22"/>
  <c r="F781" i="22"/>
  <c r="F775" i="22"/>
  <c r="F774" i="22"/>
  <c r="F773" i="22"/>
  <c r="F766" i="22"/>
  <c r="F765" i="22"/>
  <c r="F758" i="22"/>
  <c r="F757" i="22"/>
  <c r="F756" i="22"/>
  <c r="F750" i="22"/>
  <c r="F749" i="22"/>
  <c r="F742" i="22"/>
  <c r="F741" i="22"/>
  <c r="F740" i="22"/>
  <c r="F735" i="22"/>
  <c r="F729" i="22"/>
  <c r="F728" i="22"/>
  <c r="F721" i="22"/>
  <c r="F720" i="22"/>
  <c r="F713" i="22"/>
  <c r="F705" i="22"/>
  <c r="F699" i="22"/>
  <c r="F698" i="22"/>
  <c r="F697" i="22"/>
  <c r="F692" i="22"/>
  <c r="F686" i="22"/>
  <c r="F685" i="22"/>
  <c r="F681" i="22"/>
  <c r="F675" i="22"/>
  <c r="F674" i="22"/>
  <c r="F668" i="22"/>
  <c r="F661" i="22"/>
  <c r="F660" i="22"/>
  <c r="F659" i="22"/>
  <c r="F655" i="22"/>
  <c r="F654" i="22"/>
  <c r="F647" i="22"/>
  <c r="F646" i="22"/>
  <c r="F639" i="22"/>
  <c r="F638" i="22"/>
  <c r="F637" i="22"/>
  <c r="F633" i="22"/>
  <c r="F632" i="22"/>
  <c r="F625" i="22"/>
  <c r="F624" i="22"/>
  <c r="F623" i="22"/>
  <c r="F610" i="22"/>
  <c r="F609" i="22"/>
  <c r="F608" i="22"/>
  <c r="F618" i="22"/>
  <c r="F617" i="22"/>
  <c r="F604" i="22"/>
  <c r="F603" i="22"/>
  <c r="F596" i="22"/>
  <c r="F595" i="22"/>
  <c r="F588" i="22"/>
  <c r="F573" i="22"/>
  <c r="F566" i="22"/>
  <c r="F559" i="22"/>
  <c r="F551" i="22"/>
  <c r="F550" i="22"/>
  <c r="F549" i="22"/>
  <c r="F545" i="22"/>
  <c r="F544" i="22"/>
  <c r="F535" i="22"/>
  <c r="F531" i="22"/>
  <c r="F530" i="22"/>
  <c r="F529" i="22"/>
  <c r="F528" i="22"/>
  <c r="F527" i="22"/>
  <c r="F520" i="22"/>
  <c r="F512" i="22"/>
  <c r="F511" i="22"/>
  <c r="F504" i="22"/>
  <c r="F503" i="22"/>
  <c r="F496" i="22"/>
  <c r="F490" i="22"/>
  <c r="F488" i="22"/>
  <c r="F483" i="22"/>
  <c r="F475" i="22"/>
  <c r="F468" i="22"/>
  <c r="F462" i="22"/>
  <c r="F456" i="22"/>
  <c r="F455" i="22"/>
  <c r="F448" i="22"/>
  <c r="F447" i="22"/>
  <c r="F441" i="22"/>
  <c r="F434" i="22"/>
  <c r="F427" i="22"/>
  <c r="F420" i="22"/>
  <c r="F419" i="22"/>
  <c r="F418" i="22"/>
  <c r="F417" i="22"/>
  <c r="F416" i="22"/>
  <c r="F412" i="22"/>
  <c r="F411" i="22"/>
  <c r="F410" i="22"/>
  <c r="F409" i="22"/>
  <c r="F396" i="22"/>
  <c r="F395" i="22"/>
  <c r="F405" i="22"/>
  <c r="F404" i="22"/>
  <c r="F403" i="22"/>
  <c r="F402" i="22"/>
  <c r="F401" i="22"/>
  <c r="F400" i="22"/>
  <c r="F389" i="22"/>
  <c r="F388" i="22"/>
  <c r="F387" i="22"/>
  <c r="F386" i="22"/>
  <c r="F385" i="22"/>
  <c r="F384" i="22"/>
  <c r="F383" i="22"/>
  <c r="F379" i="22"/>
  <c r="F372" i="22"/>
  <c r="F371" i="22"/>
  <c r="F370" i="22"/>
  <c r="F369" i="22"/>
  <c r="F362" i="22"/>
  <c r="F361" i="22"/>
  <c r="F360" i="22"/>
  <c r="F359" i="22"/>
  <c r="F358" i="22"/>
  <c r="F351" i="22"/>
  <c r="F350" i="22"/>
  <c r="F349" i="22"/>
  <c r="F348" i="22"/>
  <c r="F347" i="22"/>
  <c r="F346" i="22"/>
  <c r="F344" i="22"/>
  <c r="F338" i="22"/>
  <c r="F337" i="22"/>
  <c r="F331" i="22"/>
  <c r="F330" i="22"/>
  <c r="F325" i="22"/>
  <c r="F324" i="22"/>
  <c r="F318" i="22"/>
  <c r="F317" i="22"/>
  <c r="F316" i="22"/>
  <c r="F311" i="22"/>
  <c r="F304" i="22"/>
  <c r="F297" i="22"/>
  <c r="F290" i="22"/>
  <c r="F283" i="22"/>
  <c r="F276" i="22"/>
  <c r="F269" i="22"/>
  <c r="F262" i="22"/>
  <c r="F255" i="22"/>
  <c r="F253" i="22"/>
  <c r="F248" i="22"/>
  <c r="F246" i="22"/>
  <c r="F241" i="22"/>
  <c r="F240" i="22"/>
  <c r="F238" i="22"/>
  <c r="F233" i="22"/>
  <c r="F226" i="22"/>
  <c r="F224" i="22"/>
  <c r="F219" i="22"/>
  <c r="F217" i="22"/>
  <c r="F212" i="22"/>
  <c r="F210" i="22"/>
  <c r="F205" i="22"/>
  <c r="F203" i="22"/>
  <c r="F194" i="22"/>
  <c r="F191" i="22"/>
  <c r="F190" i="22"/>
  <c r="F189" i="22"/>
  <c r="F178" i="22"/>
  <c r="F177" i="22"/>
  <c r="F174" i="22"/>
  <c r="F163" i="22"/>
  <c r="F162" i="22"/>
  <c r="F159" i="22"/>
  <c r="F148" i="22"/>
  <c r="F147" i="22"/>
  <c r="F144" i="22"/>
  <c r="F133" i="22"/>
  <c r="F132" i="22"/>
  <c r="F129" i="22"/>
  <c r="F128" i="22"/>
  <c r="F104" i="22"/>
  <c r="F103" i="22"/>
  <c r="F90" i="22"/>
  <c r="F87" i="22"/>
  <c r="F78" i="22"/>
  <c r="F77" i="22"/>
  <c r="F74" i="22"/>
  <c r="F55" i="22"/>
  <c r="F56" i="22"/>
  <c r="F49" i="22"/>
  <c r="G59" i="22"/>
  <c r="G834" i="22"/>
  <c r="G838" i="22"/>
  <c r="G842" i="22"/>
  <c r="G120" i="22"/>
  <c r="G122" i="22"/>
  <c r="G69" i="22"/>
  <c r="G92" i="22"/>
  <c r="G135" i="22"/>
  <c r="G152" i="22"/>
  <c r="G169" i="22"/>
  <c r="G196" i="22"/>
  <c r="G221" i="22"/>
  <c r="G97" i="22"/>
  <c r="G839" i="22"/>
  <c r="G582" i="22"/>
  <c r="G804" i="22"/>
  <c r="G823" i="22"/>
  <c r="G805" i="22"/>
  <c r="G814" i="22"/>
  <c r="G835" i="22"/>
  <c r="G822" i="22"/>
  <c r="G62" i="22" l="1"/>
  <c r="G61" i="22"/>
  <c r="G50" i="22"/>
  <c r="G51" i="22"/>
  <c r="G167" i="22"/>
  <c r="G256" i="22"/>
  <c r="G339" i="22"/>
  <c r="G413" i="22"/>
  <c r="G469" i="22"/>
  <c r="G491" i="22"/>
  <c r="G546" i="22"/>
  <c r="G574" i="22"/>
  <c r="I826" i="22"/>
  <c r="J826" i="22" s="1"/>
  <c r="G109" i="22"/>
  <c r="G257" i="22"/>
  <c r="G340" i="22"/>
  <c r="G414" i="22"/>
  <c r="G470" i="22"/>
  <c r="G492" i="22"/>
  <c r="G547" i="22"/>
  <c r="G575" i="22"/>
  <c r="G110" i="22"/>
  <c r="G151" i="22"/>
  <c r="G532" i="22"/>
  <c r="G71" i="22"/>
  <c r="G533" i="22"/>
  <c r="I122" i="22"/>
  <c r="J122" i="22" s="1"/>
  <c r="G72" i="22"/>
  <c r="G298" i="22"/>
  <c r="G428" i="22"/>
  <c r="I120" i="22"/>
  <c r="J120" i="22" s="1"/>
  <c r="G105" i="22"/>
  <c r="G299" i="22"/>
  <c r="G429" i="22"/>
  <c r="I82" i="22"/>
  <c r="J82" i="22" s="1"/>
  <c r="I139" i="22"/>
  <c r="J139" i="22" s="1"/>
  <c r="I167" i="22"/>
  <c r="J167" i="22" s="1"/>
  <c r="I221" i="22"/>
  <c r="J221" i="22" s="1"/>
  <c r="I277" i="22"/>
  <c r="J277" i="22" s="1"/>
  <c r="I306" i="22"/>
  <c r="J306" i="22" s="1"/>
  <c r="I463" i="22"/>
  <c r="J463" i="22" s="1"/>
  <c r="I605" i="22"/>
  <c r="J605" i="22" s="1"/>
  <c r="I634" i="22"/>
  <c r="J634" i="22" s="1"/>
  <c r="I662" i="22"/>
  <c r="J662" i="22" s="1"/>
  <c r="I687" i="22"/>
  <c r="J687" i="22" s="1"/>
  <c r="I714" i="22"/>
  <c r="J714" i="22" s="1"/>
  <c r="I743" i="22"/>
  <c r="J743" i="22" s="1"/>
  <c r="I777" i="22"/>
  <c r="J777" i="22" s="1"/>
</calcChain>
</file>

<file path=xl/sharedStrings.xml><?xml version="1.0" encoding="utf-8"?>
<sst xmlns="http://schemas.openxmlformats.org/spreadsheetml/2006/main" count="1705" uniqueCount="382">
  <si>
    <t>De cubierta de bovedilla (m2)</t>
  </si>
  <si>
    <t>Ayudante</t>
  </si>
  <si>
    <t>hs</t>
  </si>
  <si>
    <t>De techo de estruct. de madera c/teja fran.  (m2)</t>
  </si>
  <si>
    <t>De losa, dados y cámaras de Hº Aº  (m2)</t>
  </si>
  <si>
    <t>De revoques comunes y estucados  (m2)</t>
  </si>
  <si>
    <t>De pisos de mosaicos calcareos (m2)</t>
  </si>
  <si>
    <t>De cielorraso suspendido  (m2)</t>
  </si>
  <si>
    <t xml:space="preserve">Movimiento de Tierra </t>
  </si>
  <si>
    <t>Terraplenamiento (m3)</t>
  </si>
  <si>
    <t>Desmonte en terreno natural (m3)</t>
  </si>
  <si>
    <t>Idem en roca disg. a cuña y barreta hasta 4m prof.  (m3)</t>
  </si>
  <si>
    <t>Relleno y compactación (m3)</t>
  </si>
  <si>
    <t>Tierra vegetal p/jardines (m3)</t>
  </si>
  <si>
    <t>ud</t>
  </si>
  <si>
    <t>Total</t>
  </si>
  <si>
    <t>Tierra vegetal</t>
  </si>
  <si>
    <t xml:space="preserve"> m3</t>
  </si>
  <si>
    <t>Hormigón</t>
  </si>
  <si>
    <t>m3</t>
  </si>
  <si>
    <t>cemento</t>
  </si>
  <si>
    <t>t</t>
  </si>
  <si>
    <t>cal</t>
  </si>
  <si>
    <t>arena gruesa</t>
  </si>
  <si>
    <t>piedra bola</t>
  </si>
  <si>
    <t>Oficial</t>
  </si>
  <si>
    <t>Hº Aº ciclopeo p/pozo romano (m3)</t>
  </si>
  <si>
    <t>Hº torsionado</t>
  </si>
  <si>
    <t>alambre negro  nº 17</t>
  </si>
  <si>
    <t xml:space="preserve"> kg</t>
  </si>
  <si>
    <t>Hº Aº p/zapata y base de columna (m3)</t>
  </si>
  <si>
    <t>clavos</t>
  </si>
  <si>
    <t>Madera pino insigne</t>
  </si>
  <si>
    <t xml:space="preserve"> m2</t>
  </si>
  <si>
    <t>m2</t>
  </si>
  <si>
    <t>Bloques 20x20x40</t>
  </si>
  <si>
    <t>Madera</t>
  </si>
  <si>
    <t>Vig pretens.</t>
  </si>
  <si>
    <t>ml</t>
  </si>
  <si>
    <t>Pino insigne</t>
  </si>
  <si>
    <t>Mampostería</t>
  </si>
  <si>
    <t>lad. comun</t>
  </si>
  <si>
    <t xml:space="preserve"> mil</t>
  </si>
  <si>
    <t>De elevación de lad. comun de 15cm. (m2)</t>
  </si>
  <si>
    <t>De ladrillos comunes de panderete  (m2)</t>
  </si>
  <si>
    <t>De lad comun y piedra bola  (m2)</t>
  </si>
  <si>
    <t>De piedra bola  (m2)</t>
  </si>
  <si>
    <t xml:space="preserve"> ud</t>
  </si>
  <si>
    <t>lad.cer. 12*18*33</t>
  </si>
  <si>
    <t>lad.cer. 18*18*33</t>
  </si>
  <si>
    <t>De bloque cementicio  9,2*19*39  (m2)</t>
  </si>
  <si>
    <t>bloque cemto. 9,2*19*39</t>
  </si>
  <si>
    <t>De bloque cementicio  19*19*39  (m2)</t>
  </si>
  <si>
    <t>cal hidratada</t>
  </si>
  <si>
    <t>bloque 19*19*39</t>
  </si>
  <si>
    <t>A la francesa para pozo absorbente  (m2)</t>
  </si>
  <si>
    <t>mil</t>
  </si>
  <si>
    <t>Capa aisladora</t>
  </si>
  <si>
    <t>Horizontal en muros--2cm. de espesor  (m2)</t>
  </si>
  <si>
    <t>arena fina</t>
  </si>
  <si>
    <t>Hidrofugo SIKA 1</t>
  </si>
  <si>
    <t>kg</t>
  </si>
  <si>
    <t>Vertical en muros--1,5cm. de espesor  (m2)</t>
  </si>
  <si>
    <t>Cubierta de Techos</t>
  </si>
  <si>
    <t>cascotes</t>
  </si>
  <si>
    <t>bovedilla</t>
  </si>
  <si>
    <t>pintura ormiflex 1</t>
  </si>
  <si>
    <t>lt</t>
  </si>
  <si>
    <t>vermiculita x 50 dm3</t>
  </si>
  <si>
    <t>dm3</t>
  </si>
  <si>
    <t>Comun s/losa horizontal  (m2)</t>
  </si>
  <si>
    <t>baldosas 20*20</t>
  </si>
  <si>
    <t>lami flex c/alum. 4 mm.</t>
  </si>
  <si>
    <t>teja colonial</t>
  </si>
  <si>
    <t>clavos 1"</t>
  </si>
  <si>
    <t>poliestireno 6kg/m3</t>
  </si>
  <si>
    <t>pino insig. 1*2 pulg.</t>
  </si>
  <si>
    <t>m</t>
  </si>
  <si>
    <t>pino insig. 1*3 pulg.</t>
  </si>
  <si>
    <t>entablonado p/techo</t>
  </si>
  <si>
    <t>teja francesa</t>
  </si>
  <si>
    <t>igol infiltrac.</t>
  </si>
  <si>
    <t xml:space="preserve"> lts</t>
  </si>
  <si>
    <t>clavos  1"</t>
  </si>
  <si>
    <t>chapa fibr. cem. x 6mm.</t>
  </si>
  <si>
    <t>Revoque</t>
  </si>
  <si>
    <t>Comun a la cal en interiores (m2)</t>
  </si>
  <si>
    <t>hidrofugo SIKA 1</t>
  </si>
  <si>
    <t>yeso blanco</t>
  </si>
  <si>
    <t>Interior bolseado sin azotado (m2)</t>
  </si>
  <si>
    <t>Exterior simil piedra tipo Super Iggam (m2)</t>
  </si>
  <si>
    <t>siliston</t>
  </si>
  <si>
    <t>Salpicado p/frente tipo salpicrete  (m2)</t>
  </si>
  <si>
    <t>salpicrete</t>
  </si>
  <si>
    <t>Cielorraso</t>
  </si>
  <si>
    <t>Aplicado revoque comun salpicado  (m2)</t>
  </si>
  <si>
    <t>Aplicado revoque comun al fieltro s/metal desp. (m2)</t>
  </si>
  <si>
    <t>Hierro tors. T2400</t>
  </si>
  <si>
    <t>Metal desplegado</t>
  </si>
  <si>
    <t>De poliest. expand. placas 5cm. esp. (m2)</t>
  </si>
  <si>
    <t>perfil Kicsa m0493</t>
  </si>
  <si>
    <t>De machihembre ½ pulg.  (m2)</t>
  </si>
  <si>
    <t>machihembre pino ½ "</t>
  </si>
  <si>
    <t>Bajo mosaico-lad-laja- s/terr. nat. (10 cm.)  (m2)</t>
  </si>
  <si>
    <t>Bajo piso plast.-goma o mad. s/terr. natural 7 cm.  (m2)</t>
  </si>
  <si>
    <t>Bajo piso plast.-goma o mad. s/losa 7 cm.  (m2)</t>
  </si>
  <si>
    <t>marmol blco 2cm.</t>
  </si>
  <si>
    <t>pastina</t>
  </si>
  <si>
    <t>De mosaico granitico 15*15 incl. pulid.  (m2)</t>
  </si>
  <si>
    <t>mosaico granit. 15*15</t>
  </si>
  <si>
    <t>De mosaico granitico 30*30 incl. pulid.  (m2)</t>
  </si>
  <si>
    <t>mosaico granit. 30*30</t>
  </si>
  <si>
    <t>Pegamento</t>
  </si>
  <si>
    <t>De losetas Hº vibr. 50*50 incl. t. junta  (m2)</t>
  </si>
  <si>
    <t>losetas Hº 50*50</t>
  </si>
  <si>
    <t>De cemto. alisado o rodillo incl. t. junta  (m2)</t>
  </si>
  <si>
    <t>De lad. comunes incl. t. junta  (m2)</t>
  </si>
  <si>
    <t>De parquet a baston roto  (m2)</t>
  </si>
  <si>
    <t xml:space="preserve">parquet </t>
  </si>
  <si>
    <t>imprim.</t>
  </si>
  <si>
    <t>Mastic. Asfalt.</t>
  </si>
  <si>
    <t>De  piedra laja sin recortar  (m2)</t>
  </si>
  <si>
    <t>piedra laja s/recortar</t>
  </si>
  <si>
    <t>De  piedra laja recortada  (m2)</t>
  </si>
  <si>
    <t>piedra laja recortada</t>
  </si>
  <si>
    <t>baldosas de goma 50 x 50</t>
  </si>
  <si>
    <t>Masa niveladora</t>
  </si>
  <si>
    <t>pegamento</t>
  </si>
  <si>
    <t>Zócalo</t>
  </si>
  <si>
    <t>De marmol  (ml)</t>
  </si>
  <si>
    <t>zocalo de marmol</t>
  </si>
  <si>
    <t xml:space="preserve"> ml</t>
  </si>
  <si>
    <t>Granitico 10*30   (ml)</t>
  </si>
  <si>
    <t>zocalo granitico</t>
  </si>
  <si>
    <t>Granitico sanitario   (ml)</t>
  </si>
  <si>
    <t>De madera  (ml)</t>
  </si>
  <si>
    <t>tacos p/zocalo</t>
  </si>
  <si>
    <t>zocalo de madera 5 cm.</t>
  </si>
  <si>
    <t>De piedra laja (ml)</t>
  </si>
  <si>
    <t>zocalo piedr. laja recort.</t>
  </si>
  <si>
    <t>zocalo ceram. 8x16</t>
  </si>
  <si>
    <t>De cemento estucado  10 cm. (ml)</t>
  </si>
  <si>
    <t>Umbral</t>
  </si>
  <si>
    <t>granito</t>
  </si>
  <si>
    <t>De piedra laja  (m2)</t>
  </si>
  <si>
    <t>piedra laja recort.</t>
  </si>
  <si>
    <t>Cordon 0,15 ladrillos comunes revocado  (ml)</t>
  </si>
  <si>
    <t>Cordon Hº  15*25  (ml)</t>
  </si>
  <si>
    <t>Revestimiento</t>
  </si>
  <si>
    <t>De marmol  (m2)</t>
  </si>
  <si>
    <t>cera</t>
  </si>
  <si>
    <t xml:space="preserve">ceram. esmaltado </t>
  </si>
  <si>
    <t>De piedra laja   (m2)</t>
  </si>
  <si>
    <t>De madera</t>
  </si>
  <si>
    <t>pino Brasil liston</t>
  </si>
  <si>
    <t>De listones de lad. visto c/t. de junta  (m2)</t>
  </si>
  <si>
    <t>C/base plast. tipo Rakoton</t>
  </si>
  <si>
    <t>rakoton relieve</t>
  </si>
  <si>
    <t>marmol</t>
  </si>
  <si>
    <t>Pantalla divisoria p/mingitorios</t>
  </si>
  <si>
    <t>Vidrios</t>
  </si>
  <si>
    <t>Transparente doble 3mm</t>
  </si>
  <si>
    <t>vidrio</t>
  </si>
  <si>
    <t>Transparente  4mm</t>
  </si>
  <si>
    <t>Traslúcido armado 1/2" 6mm</t>
  </si>
  <si>
    <t>vidrio armado</t>
  </si>
  <si>
    <t>Arena fina</t>
  </si>
  <si>
    <t>Hierro T 2400</t>
  </si>
  <si>
    <t>Ladrillo de vidrio</t>
  </si>
  <si>
    <t>Pintura</t>
  </si>
  <si>
    <t xml:space="preserve">pintura al agua </t>
  </si>
  <si>
    <t xml:space="preserve">pintura al latex </t>
  </si>
  <si>
    <t>sellador</t>
  </si>
  <si>
    <t>antioxido</t>
  </si>
  <si>
    <t>lts</t>
  </si>
  <si>
    <t>barniz</t>
  </si>
  <si>
    <t>aguarras</t>
  </si>
  <si>
    <t>Agua en polipropileno, cloacas en PVC para vivienda tipo</t>
  </si>
  <si>
    <t>cant =</t>
  </si>
  <si>
    <t>largo</t>
  </si>
  <si>
    <t>ancho</t>
  </si>
  <si>
    <t>Unidad</t>
  </si>
  <si>
    <t>u.</t>
  </si>
  <si>
    <t>m.</t>
  </si>
  <si>
    <t>Item</t>
  </si>
  <si>
    <t>Demoliciones</t>
  </si>
  <si>
    <t>gl</t>
  </si>
  <si>
    <t>Pisos</t>
  </si>
  <si>
    <t>Nro.</t>
  </si>
  <si>
    <t>altura</t>
  </si>
  <si>
    <t>Parcial</t>
  </si>
  <si>
    <t>Excav. zanjas y cimientos hasta 1,2m prof  (m3)</t>
  </si>
  <si>
    <t>Excav. cañeria sanitaria (m3)</t>
  </si>
  <si>
    <t>Excav. cister., cam. y sotano en tosca hasta 4m prof.  (m3)</t>
  </si>
  <si>
    <t>Excav.  pozo en terreno comun hasta 10m. (m3)</t>
  </si>
  <si>
    <t>Excav. pozo en roca disgreg.a cuña y barreta hasta 10m de profundidad (m3)</t>
  </si>
  <si>
    <t>k</t>
  </si>
  <si>
    <t>De cimientos de lad. comun de 30cm. (m3)</t>
  </si>
  <si>
    <t>De elevac. de lad. comun en 1º piso de 30cm. (m3)</t>
  </si>
  <si>
    <t>De lad. visto s/juntas tomadas de 30cm. (m3)</t>
  </si>
  <si>
    <t>Comun c/memb. alum.y baldosa calc. (m2)</t>
  </si>
  <si>
    <t>Teja colonial con mortero s/losa inclinada  (m2)</t>
  </si>
  <si>
    <t>Teja francesa con mortero s/losa inclinada  (m2)</t>
  </si>
  <si>
    <t>poliestireno expandido placa</t>
  </si>
  <si>
    <t>poliestir. x 5cm. 16kg./m3</t>
  </si>
  <si>
    <t>No transitable con HºVermiculita s/losa horiz. (m2)</t>
  </si>
  <si>
    <t>emulsion Vermiculita</t>
  </si>
  <si>
    <t>granza 1-3 .</t>
  </si>
  <si>
    <t>granza 1-3.</t>
  </si>
  <si>
    <t xml:space="preserve">granza 3-5 </t>
  </si>
  <si>
    <t xml:space="preserve">granza 1-3 </t>
  </si>
  <si>
    <t>Chapa Metálica y estr. de madera (m2)</t>
  </si>
  <si>
    <t>chapa pintada</t>
  </si>
  <si>
    <t>lad. semivisto o visto</t>
  </si>
  <si>
    <t>Muro Portante lad. hueco cerámico 12*18*33  (m2)</t>
  </si>
  <si>
    <t>Muro Portante lad. hueco cerámico 18*18*33  (m2)</t>
  </si>
  <si>
    <t>Tabique de lad. hueco cerámico 8*18*25  (m2)</t>
  </si>
  <si>
    <t>Tabique de lad. hueco cerámico 12*18*25  (m2)</t>
  </si>
  <si>
    <t>Tabique de lad. hueco cerámico 18*18*25  (m2)</t>
  </si>
  <si>
    <t>lad.cer. 8*18*25</t>
  </si>
  <si>
    <t>lad.cer. 12*18*25</t>
  </si>
  <si>
    <t>pino insig. 2*3 pulg.</t>
  </si>
  <si>
    <t xml:space="preserve">Madera pino </t>
  </si>
  <si>
    <t>Lad p/ techo 12 cm</t>
  </si>
  <si>
    <t>Pegamento piso goma</t>
  </si>
  <si>
    <t xml:space="preserve">azulejo liso </t>
  </si>
  <si>
    <t>De ceramico esmaltado 20*20 c/juntas tomadas  (m2)</t>
  </si>
  <si>
    <t>ceram. esmalt. 20*20</t>
  </si>
  <si>
    <t>junta dilatación</t>
  </si>
  <si>
    <t>cuarzo molido</t>
  </si>
  <si>
    <t>De muros de ladrillo  (m3)</t>
  </si>
  <si>
    <t xml:space="preserve">super iggam </t>
  </si>
  <si>
    <t>De ceramico (ml)</t>
  </si>
  <si>
    <t>Granitico reconstituído  (m2)</t>
  </si>
  <si>
    <t>De cerámico esmaltado</t>
  </si>
  <si>
    <t>marmol blanco 2 cm.</t>
  </si>
  <si>
    <t>De cubierta de tejas c/recup.  (m2)</t>
  </si>
  <si>
    <t>De cubierta de tejas s/recup.  (m2)</t>
  </si>
  <si>
    <t xml:space="preserve">Excav. zanjas y cimientos hasta 1,2m prof  </t>
  </si>
  <si>
    <t>Ladrillos de vidrio 20x20x10 (m2)</t>
  </si>
  <si>
    <t>De elevac. de lad. comun en P B de 30cm. (m3)</t>
  </si>
  <si>
    <t>Aislacion horizontal--2cm esp. S/contrapisos (m2)</t>
  </si>
  <si>
    <t>Contrapisos</t>
  </si>
  <si>
    <t xml:space="preserve">Losa viguetas pretensadas y lad. cer. (luz de 3,2m c/lad de 12cm y capa de comp 3,5cm  </t>
  </si>
  <si>
    <t>Items</t>
  </si>
  <si>
    <t>Aplicado enlucido de yeso sobre engrosado a la cal  (m2)</t>
  </si>
  <si>
    <t>Yesero</t>
  </si>
  <si>
    <t>Ayudante Yesero</t>
  </si>
  <si>
    <t>Ventilaciones p/ cocinas</t>
  </si>
  <si>
    <t>Ventilaciones p/ estufas (gas)</t>
  </si>
  <si>
    <t>Muebles de cocina</t>
  </si>
  <si>
    <t>INSTALACION ELECTRICA</t>
  </si>
  <si>
    <t xml:space="preserve">Losa nervurada c/bloque Hº  20*20*40  (m2) </t>
  </si>
  <si>
    <t>Hº Aº p/vigas  (m3)</t>
  </si>
  <si>
    <t xml:space="preserve">Hº Aº p/tanque y cisterna  (m3) </t>
  </si>
  <si>
    <t xml:space="preserve">Hº Aº p/escalera  (m3) </t>
  </si>
  <si>
    <t xml:space="preserve">Hº de losa (m3) </t>
  </si>
  <si>
    <t xml:space="preserve">Losa viguetas pretensadas y lad. cer. (s/análisis) (m2) </t>
  </si>
  <si>
    <t xml:space="preserve">Teja colonial s/estr. madera  (m2) </t>
  </si>
  <si>
    <t xml:space="preserve">Teja francesa s/estr. madera  (m2) </t>
  </si>
  <si>
    <t>Hº Aº p/plantillas y plateas  (m3)</t>
  </si>
  <si>
    <t>Instalación Basica</t>
  </si>
  <si>
    <t>Telefonía</t>
  </si>
  <si>
    <t>Ventilaciones p/ baños</t>
  </si>
  <si>
    <t>Carpintería</t>
  </si>
  <si>
    <t>OTRAS INSTALACIONES</t>
  </si>
  <si>
    <t>Hº Aº p/vigas Encadenado Inferior</t>
  </si>
  <si>
    <t xml:space="preserve">Hº Aº p/Columnas Encadenado </t>
  </si>
  <si>
    <t>Hº Aº p/vigas Encadenado Superior</t>
  </si>
  <si>
    <t>Ho. Sin armar, relleno de cimientos</t>
  </si>
  <si>
    <t>Hº de losa maciza</t>
  </si>
  <si>
    <t xml:space="preserve">Mamp. elevación de lad. comun de 15cm. </t>
  </si>
  <si>
    <t xml:space="preserve">Mamp. Fundación de lad. comun de 30cm. </t>
  </si>
  <si>
    <t>Mamp. Lad. Visto 15 cm junta rehundida</t>
  </si>
  <si>
    <t>Mamp. Tapa superior Ladrillo visto</t>
  </si>
  <si>
    <t xml:space="preserve">Capa Aisladora Horiz. en muros 2cm. Esp. </t>
  </si>
  <si>
    <t xml:space="preserve">Cubierta techos No transit. con HºVerm.s/losa horiz. </t>
  </si>
  <si>
    <t>C. Aisl. Vertical Pint. Asf.</t>
  </si>
  <si>
    <t xml:space="preserve">Revoque Bolseado base Pint. Asf. </t>
  </si>
  <si>
    <t>Revoque Grueso Interior</t>
  </si>
  <si>
    <t>Revoque Grueso bajo revestim.</t>
  </si>
  <si>
    <t xml:space="preserve">Cielorraso Aplicado revoque grueso com. salpicado  </t>
  </si>
  <si>
    <t xml:space="preserve">Contrapiso Bajo s/terr. nat. (10 cm.) Exterior  </t>
  </si>
  <si>
    <t>Carpeta Niveladora Interior</t>
  </si>
  <si>
    <t>Contrapiso Bajo s/terr. nat. (10 cm.) Interior</t>
  </si>
  <si>
    <t>Piso Loseta piedra lavada</t>
  </si>
  <si>
    <t>Cerámico Esmaltado 30*30</t>
  </si>
  <si>
    <t>Cerámico Esmaltado 20*20</t>
  </si>
  <si>
    <t xml:space="preserve">Zócalo Cerámico </t>
  </si>
  <si>
    <t>Umbral de piedra laja  (m2)</t>
  </si>
  <si>
    <t>pilar electricidad, medidor gas</t>
  </si>
  <si>
    <t xml:space="preserve">Revestimiento cerámico esmaltado </t>
  </si>
  <si>
    <t xml:space="preserve">Demolición Muros ladrillo </t>
  </si>
  <si>
    <t>marmol cocina c/ Trasforo, bacha y zócalo</t>
  </si>
  <si>
    <t>Vidrio Transparente doble 3mm</t>
  </si>
  <si>
    <t xml:space="preserve">Pintura al latex en muros interiores  </t>
  </si>
  <si>
    <t>Pintura al latex en cielorrasos</t>
  </si>
  <si>
    <t>Instalación Baño c/ inod/bº/lº y grifería incluído cañería y accesorios</t>
  </si>
  <si>
    <t xml:space="preserve">Instalación Cocina c/ grifería, cocina y termotanque </t>
  </si>
  <si>
    <t>Tv</t>
  </si>
  <si>
    <t>COMPUTO METRICO  Obra: Vivienda Perez</t>
  </si>
  <si>
    <t>Esmalte Sintético sobre carpinteria madera</t>
  </si>
  <si>
    <t>Gas con instalación de Cocina y Calefactor</t>
  </si>
  <si>
    <t>Carpinteria de Madera: 2 puertas Ingreso, 1 Puerta Placa, 2 ventana con Celosía, 1 Puerta Ventana Con Celosía</t>
  </si>
  <si>
    <t>Oficial armadura</t>
  </si>
  <si>
    <t>Ayudante armadura</t>
  </si>
  <si>
    <t xml:space="preserve">Hº Aº p/columnas (m3) </t>
  </si>
  <si>
    <t>Oficial Encofrado</t>
  </si>
  <si>
    <t>Ayudante Encofrado</t>
  </si>
  <si>
    <t>Oficial Elab/Llenado</t>
  </si>
  <si>
    <t>Ayudante Elab/Llenado</t>
  </si>
  <si>
    <t>Ho. Ciclópeo sin armar, relleno de cimientos (m3)</t>
  </si>
  <si>
    <t>Ayudante Desarmar/Limpliar</t>
  </si>
  <si>
    <t>Recursos Minimos Optimos</t>
  </si>
  <si>
    <t>Listones lad. Visto</t>
  </si>
  <si>
    <t>Coloc. marcos hasta 1,25 m2 cualquier tipo (madera, hierro, aluminio)</t>
  </si>
  <si>
    <t>Chapa fibroc. y est. Madera (m2)</t>
  </si>
  <si>
    <t>Azotado Cementicio (m2)</t>
  </si>
  <si>
    <t>A la cal salpicado a maquina (m2)</t>
  </si>
  <si>
    <t>Impermeable completo (m2)</t>
  </si>
  <si>
    <t>Comun a la cal exterior (m2)</t>
  </si>
  <si>
    <t>Grueso bajo revestimiento (m2)</t>
  </si>
  <si>
    <t>Al cemento estucado (m2)</t>
  </si>
  <si>
    <t>Completo con enlucido de yeso (m2)</t>
  </si>
  <si>
    <t>Enlucido a la cal terminado al fieltro (m2)</t>
  </si>
  <si>
    <t>Exterior bolseado con azotado (m2)</t>
  </si>
  <si>
    <t>De marmol (m2)</t>
  </si>
  <si>
    <t>De baldosas de goma (m2)</t>
  </si>
  <si>
    <t>De azulejos (m2)</t>
  </si>
  <si>
    <t>Coloc. marcos hasta 2,5 m2 cualquier tipo (madera, hierro, aluminio)</t>
  </si>
  <si>
    <t>Hº Aº Encadenados  (m3)</t>
  </si>
  <si>
    <t>Ho. Elaborado</t>
  </si>
  <si>
    <t>Oficial Encof/Elab/Llenado</t>
  </si>
  <si>
    <t>Ayudante Encof/Elab/Llenado</t>
  </si>
  <si>
    <t>Oficial Llenado</t>
  </si>
  <si>
    <t>Ayudante Llenado</t>
  </si>
  <si>
    <t>Oficial armado/encofrado</t>
  </si>
  <si>
    <t>Ayudante armado/encofrado</t>
  </si>
  <si>
    <t>oficial</t>
  </si>
  <si>
    <t>ayudante</t>
  </si>
  <si>
    <t>Carpeta Nivelación</t>
  </si>
  <si>
    <t>Bajo cerámico 1,8 cm. (m2)</t>
  </si>
  <si>
    <t>Calculo de Recursos Humanos</t>
  </si>
  <si>
    <t xml:space="preserve">cal hidratada </t>
  </si>
  <si>
    <t>cal hidratada hidratada</t>
  </si>
  <si>
    <t>Al latex en muros interiores dos manos (m2)</t>
  </si>
  <si>
    <t xml:space="preserve">Al latex en Piscinas dos manos (m2)  </t>
  </si>
  <si>
    <t>Al agua en muros exteriores dos manos (m2)</t>
  </si>
  <si>
    <t>fijador sellador</t>
  </si>
  <si>
    <t>Esmalte Sintético</t>
  </si>
  <si>
    <t>Esmalt. sintetico s/carpint. metalica dos manos (m2)</t>
  </si>
  <si>
    <t>Esmalt. sintetico s/carpint. de madera dos manos (m2)</t>
  </si>
  <si>
    <t>Barniz Marino s/carpint. mad. dos manos (m2)</t>
  </si>
  <si>
    <t>esmalte sintético</t>
  </si>
  <si>
    <t>Duración Horas c/ RMO</t>
  </si>
  <si>
    <t xml:space="preserve">Duración Dia Jornada </t>
  </si>
  <si>
    <t>8 hs</t>
  </si>
  <si>
    <t>Tabiquería Placa de Yeso</t>
  </si>
  <si>
    <t>Tabique 10cm</t>
  </si>
  <si>
    <t>soleras de chapa galvanizada de 70 mm</t>
  </si>
  <si>
    <t>montantes ídem de 69 mm</t>
  </si>
  <si>
    <t>tornillos T-1</t>
  </si>
  <si>
    <t>u</t>
  </si>
  <si>
    <t>tornillos T-2</t>
  </si>
  <si>
    <t>cinta para junta</t>
  </si>
  <si>
    <t>masilla con resinas</t>
  </si>
  <si>
    <t>Kg</t>
  </si>
  <si>
    <t>fijaciones</t>
  </si>
  <si>
    <t>placa de 12,5 mm espesor</t>
  </si>
  <si>
    <t>Revestimiento 1/2 Forro con Perfilería</t>
  </si>
  <si>
    <t>cinta para juntas</t>
  </si>
  <si>
    <t>perfil omega</t>
  </si>
  <si>
    <t>placa de 12,5 mm</t>
  </si>
  <si>
    <t>Hs</t>
  </si>
  <si>
    <t>Cielorraso Aplicado bajo Losa de Ho. Ao.</t>
  </si>
  <si>
    <t>placa de 9,5 mm</t>
  </si>
  <si>
    <t xml:space="preserve">  </t>
  </si>
  <si>
    <t xml:space="preserve">Si en el trabajo, notan que el plazo que consiguen es muy largo y deciden utilizar más gente, deben modificar la columna de recursos mínimos óptimos (beige). Por ej: si dice 1 poner 2, o si dice 2 poner 3 o 4 controlando que las duraciones entre oficial y ayudante sean similares. </t>
  </si>
  <si>
    <t>TOTAL A EJECUTAR DE ITEM</t>
  </si>
  <si>
    <t>Cálculo de Total Materiales y Mano de Obra con Duración de Tareas</t>
  </si>
  <si>
    <t xml:space="preserve">En la tabla se visualizan los distintos items que pueden participar en la obra.
Cada uno se encuentra despiezado en recursos materiales y recursos humanos necesarios para ejecutar una unidad de medida del item.
Para el cálculo de los recursos humanos simplemente hay que poner la cantidad a ejecutar de cada uno en la celda amarilla de totales que está al lado del nombre de la tarea. </t>
  </si>
  <si>
    <t xml:space="preserve">Así se obtienen calculados en las columnas de la derecha: Duración para Recursos Minimos Óptimos en Horas (Columna Verde) y la misma en Días (Columna Lila).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</si>
</sst>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_)"/>
    <numFmt numFmtId="166" formatCode="0_)"/>
  </numFmts>
  <fonts count="19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Geneva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21"/>
      <name val="MS Serif"/>
      <family val="1"/>
    </font>
    <font>
      <sz val="12"/>
      <color indexed="62"/>
      <name val="MS Serif"/>
      <family val="1"/>
    </font>
    <font>
      <b/>
      <sz val="10"/>
      <color indexed="12"/>
      <name val="Arial"/>
      <family val="2"/>
    </font>
    <font>
      <b/>
      <sz val="8"/>
      <name val="Arial"/>
      <family val="2"/>
    </font>
    <font>
      <b/>
      <sz val="14"/>
      <color theme="0"/>
      <name val="Arial"/>
      <family val="2"/>
    </font>
    <font>
      <b/>
      <sz val="14"/>
      <color rgb="FFB02A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5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54"/>
      </top>
      <bottom/>
      <diagonal/>
    </border>
    <border>
      <left/>
      <right/>
      <top/>
      <bottom style="thin">
        <color indexed="54"/>
      </bottom>
      <diagonal/>
    </border>
    <border>
      <left/>
      <right/>
      <top style="thin">
        <color indexed="23"/>
      </top>
      <bottom/>
      <diagonal/>
    </border>
    <border>
      <left style="thick">
        <color indexed="20"/>
      </left>
      <right/>
      <top style="thin">
        <color indexed="54"/>
      </top>
      <bottom/>
      <diagonal/>
    </border>
    <border>
      <left style="thick">
        <color indexed="20"/>
      </left>
      <right/>
      <top/>
      <bottom/>
      <diagonal/>
    </border>
    <border>
      <left style="thick">
        <color indexed="20"/>
      </left>
      <right/>
      <top/>
      <bottom style="thin">
        <color indexed="54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/>
    <xf numFmtId="2" fontId="3" fillId="0" borderId="0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0" xfId="0" applyFont="1" applyAlignment="1" applyProtection="1">
      <alignment horizontal="left"/>
    </xf>
    <xf numFmtId="2" fontId="0" fillId="0" borderId="0" xfId="0" applyNumberFormat="1"/>
    <xf numFmtId="0" fontId="5" fillId="2" borderId="0" xfId="0" applyFont="1" applyFill="1" applyAlignment="1" applyProtection="1">
      <alignment horizontal="center"/>
    </xf>
    <xf numFmtId="165" fontId="5" fillId="2" borderId="0" xfId="0" applyNumberFormat="1" applyFont="1" applyFill="1" applyAlignment="1" applyProtection="1">
      <alignment horizontal="center"/>
    </xf>
    <xf numFmtId="2" fontId="5" fillId="2" borderId="0" xfId="0" applyNumberFormat="1" applyFont="1" applyFill="1" applyAlignment="1" applyProtection="1">
      <alignment horizontal="center"/>
    </xf>
    <xf numFmtId="0" fontId="0" fillId="2" borderId="0" xfId="0" applyFill="1"/>
    <xf numFmtId="2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166" fontId="8" fillId="0" borderId="1" xfId="0" applyNumberFormat="1" applyFont="1" applyBorder="1" applyAlignment="1" applyProtection="1">
      <alignment horizontal="center"/>
      <protection locked="0"/>
    </xf>
    <xf numFmtId="0" fontId="0" fillId="3" borderId="0" xfId="0" applyFill="1" applyBorder="1"/>
    <xf numFmtId="0" fontId="3" fillId="0" borderId="1" xfId="0" applyFont="1" applyFill="1" applyBorder="1"/>
    <xf numFmtId="166" fontId="6" fillId="0" borderId="1" xfId="0" applyNumberFormat="1" applyFont="1" applyBorder="1" applyAlignment="1" applyProtection="1">
      <alignment horizontal="center"/>
      <protection locked="0"/>
    </xf>
    <xf numFmtId="2" fontId="6" fillId="0" borderId="1" xfId="0" applyNumberFormat="1" applyFont="1" applyBorder="1"/>
    <xf numFmtId="2" fontId="6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3" borderId="0" xfId="0" applyFill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3" fillId="3" borderId="0" xfId="0" applyFont="1" applyFill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7" fillId="3" borderId="0" xfId="0" applyFont="1" applyFill="1" applyBorder="1"/>
    <xf numFmtId="0" fontId="0" fillId="4" borderId="0" xfId="0" applyFill="1" applyBorder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2" fontId="3" fillId="3" borderId="0" xfId="0" applyNumberFormat="1" applyFont="1" applyFill="1" applyBorder="1"/>
    <xf numFmtId="0" fontId="2" fillId="3" borderId="0" xfId="0" applyFont="1" applyFill="1" applyBorder="1"/>
    <xf numFmtId="0" fontId="7" fillId="3" borderId="0" xfId="0" applyFont="1" applyFill="1" applyAlignment="1">
      <alignment horizontal="left"/>
    </xf>
    <xf numFmtId="0" fontId="2" fillId="4" borderId="0" xfId="0" applyFont="1" applyFill="1" applyBorder="1"/>
    <xf numFmtId="2" fontId="0" fillId="3" borderId="0" xfId="0" applyNumberFormat="1" applyFill="1"/>
    <xf numFmtId="0" fontId="0" fillId="0" borderId="0" xfId="0" applyFill="1"/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2" fontId="0" fillId="0" borderId="0" xfId="0" applyNumberFormat="1" applyProtection="1"/>
    <xf numFmtId="2" fontId="3" fillId="5" borderId="0" xfId="0" applyNumberFormat="1" applyFont="1" applyFill="1" applyBorder="1" applyAlignment="1" applyProtection="1"/>
    <xf numFmtId="2" fontId="2" fillId="6" borderId="0" xfId="0" applyNumberFormat="1" applyFont="1" applyFill="1" applyBorder="1" applyAlignment="1">
      <alignment horizontal="center"/>
    </xf>
    <xf numFmtId="166" fontId="8" fillId="0" borderId="2" xfId="0" applyNumberFormat="1" applyFont="1" applyBorder="1" applyAlignment="1" applyProtection="1">
      <alignment horizontal="center"/>
      <protection locked="0"/>
    </xf>
    <xf numFmtId="2" fontId="6" fillId="0" borderId="2" xfId="0" applyNumberFormat="1" applyFont="1" applyBorder="1" applyProtection="1">
      <protection locked="0"/>
    </xf>
    <xf numFmtId="0" fontId="1" fillId="0" borderId="3" xfId="0" applyFont="1" applyFill="1" applyBorder="1" applyAlignment="1">
      <alignment horizontal="center"/>
    </xf>
    <xf numFmtId="2" fontId="6" fillId="0" borderId="3" xfId="0" applyNumberFormat="1" applyFont="1" applyBorder="1"/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2" fontId="6" fillId="0" borderId="2" xfId="0" applyNumberFormat="1" applyFont="1" applyBorder="1"/>
    <xf numFmtId="0" fontId="0" fillId="0" borderId="4" xfId="0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166" fontId="8" fillId="0" borderId="4" xfId="0" applyNumberFormat="1" applyFont="1" applyBorder="1" applyAlignment="1" applyProtection="1">
      <alignment horizontal="center"/>
      <protection locked="0"/>
    </xf>
    <xf numFmtId="2" fontId="6" fillId="0" borderId="4" xfId="0" applyNumberFormat="1" applyFont="1" applyBorder="1" applyProtection="1">
      <protection locked="0"/>
    </xf>
    <xf numFmtId="2" fontId="6" fillId="0" borderId="4" xfId="0" applyNumberFormat="1" applyFont="1" applyBorder="1"/>
    <xf numFmtId="0" fontId="6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2" fontId="0" fillId="0" borderId="2" xfId="0" applyNumberFormat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6" xfId="0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2" fontId="6" fillId="0" borderId="6" xfId="0" applyNumberFormat="1" applyFont="1" applyBorder="1"/>
    <xf numFmtId="0" fontId="1" fillId="0" borderId="2" xfId="0" applyFont="1" applyFill="1" applyBorder="1"/>
    <xf numFmtId="0" fontId="0" fillId="0" borderId="3" xfId="0" applyBorder="1"/>
    <xf numFmtId="0" fontId="1" fillId="0" borderId="3" xfId="0" applyFont="1" applyFill="1" applyBorder="1"/>
    <xf numFmtId="0" fontId="0" fillId="0" borderId="7" xfId="0" applyBorder="1"/>
    <xf numFmtId="2" fontId="6" fillId="0" borderId="7" xfId="0" applyNumberFormat="1" applyFont="1" applyBorder="1"/>
    <xf numFmtId="2" fontId="6" fillId="0" borderId="0" xfId="0" applyNumberFormat="1" applyFont="1" applyBorder="1" applyProtection="1">
      <protection locked="0"/>
    </xf>
    <xf numFmtId="2" fontId="6" fillId="0" borderId="0" xfId="0" applyNumberFormat="1" applyFont="1" applyBorder="1"/>
    <xf numFmtId="0" fontId="6" fillId="0" borderId="8" xfId="0" applyFont="1" applyFill="1" applyBorder="1"/>
    <xf numFmtId="0" fontId="6" fillId="0" borderId="8" xfId="0" applyFont="1" applyBorder="1" applyAlignment="1" applyProtection="1">
      <alignment horizontal="center"/>
      <protection locked="0"/>
    </xf>
    <xf numFmtId="2" fontId="0" fillId="0" borderId="4" xfId="0" applyNumberFormat="1" applyBorder="1"/>
    <xf numFmtId="166" fontId="8" fillId="0" borderId="9" xfId="0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/>
    </xf>
    <xf numFmtId="2" fontId="1" fillId="0" borderId="10" xfId="0" applyNumberFormat="1" applyFont="1" applyFill="1" applyBorder="1" applyAlignment="1">
      <alignment horizontal="right"/>
    </xf>
    <xf numFmtId="2" fontId="1" fillId="0" borderId="1" xfId="0" applyNumberFormat="1" applyFont="1" applyFill="1" applyBorder="1"/>
    <xf numFmtId="2" fontId="1" fillId="0" borderId="4" xfId="0" applyNumberFormat="1" applyFont="1" applyFill="1" applyBorder="1"/>
    <xf numFmtId="2" fontId="0" fillId="0" borderId="10" xfId="0" applyNumberFormat="1" applyBorder="1"/>
    <xf numFmtId="2" fontId="1" fillId="0" borderId="10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0" borderId="3" xfId="0" applyNumberFormat="1" applyFont="1" applyFill="1" applyBorder="1"/>
    <xf numFmtId="0" fontId="1" fillId="0" borderId="11" xfId="0" applyFont="1" applyFill="1" applyBorder="1" applyAlignment="1">
      <alignment horizontal="center"/>
    </xf>
    <xf numFmtId="0" fontId="0" fillId="0" borderId="12" xfId="0" applyBorder="1"/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9" fillId="0" borderId="10" xfId="0" applyNumberFormat="1" applyFont="1" applyFill="1" applyBorder="1" applyAlignment="1">
      <alignment horizontal="right"/>
    </xf>
    <xf numFmtId="2" fontId="1" fillId="0" borderId="2" xfId="0" applyNumberFormat="1" applyFont="1" applyFill="1" applyBorder="1"/>
    <xf numFmtId="165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right"/>
    </xf>
    <xf numFmtId="2" fontId="5" fillId="2" borderId="0" xfId="0" applyNumberFormat="1" applyFont="1" applyFill="1" applyAlignment="1" applyProtection="1">
      <alignment horizontal="right"/>
    </xf>
    <xf numFmtId="2" fontId="6" fillId="0" borderId="1" xfId="0" applyNumberFormat="1" applyFont="1" applyBorder="1" applyAlignment="1" applyProtection="1">
      <alignment horizontal="right"/>
      <protection locked="0"/>
    </xf>
    <xf numFmtId="2" fontId="6" fillId="0" borderId="4" xfId="0" applyNumberFormat="1" applyFont="1" applyBorder="1" applyAlignment="1" applyProtection="1">
      <alignment horizontal="right"/>
      <protection locked="0"/>
    </xf>
    <xf numFmtId="2" fontId="6" fillId="0" borderId="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2" fontId="1" fillId="0" borderId="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6" fillId="0" borderId="15" xfId="0" applyFont="1" applyFill="1" applyBorder="1"/>
    <xf numFmtId="0" fontId="6" fillId="0" borderId="15" xfId="0" applyFont="1" applyBorder="1" applyAlignment="1" applyProtection="1">
      <alignment horizontal="center"/>
      <protection locked="0"/>
    </xf>
    <xf numFmtId="2" fontId="6" fillId="0" borderId="10" xfId="0" applyNumberFormat="1" applyFont="1" applyBorder="1"/>
    <xf numFmtId="2" fontId="6" fillId="0" borderId="1" xfId="0" applyNumberFormat="1" applyFont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9" fillId="0" borderId="6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2" fontId="9" fillId="0" borderId="7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2" fontId="1" fillId="0" borderId="18" xfId="0" applyNumberFormat="1" applyFont="1" applyFill="1" applyBorder="1" applyAlignment="1">
      <alignment horizontal="right"/>
    </xf>
    <xf numFmtId="2" fontId="1" fillId="0" borderId="9" xfId="0" applyNumberFormat="1" applyFont="1" applyFill="1" applyBorder="1"/>
    <xf numFmtId="2" fontId="9" fillId="0" borderId="7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1" fillId="0" borderId="7" xfId="0" applyNumberFormat="1" applyFont="1" applyFill="1" applyBorder="1"/>
    <xf numFmtId="2" fontId="1" fillId="0" borderId="7" xfId="0" applyNumberFormat="1" applyFont="1" applyFill="1" applyBorder="1" applyAlignment="1">
      <alignment horizontal="right"/>
    </xf>
    <xf numFmtId="2" fontId="0" fillId="0" borderId="7" xfId="0" applyNumberFormat="1" applyBorder="1"/>
    <xf numFmtId="2" fontId="1" fillId="0" borderId="1" xfId="0" applyNumberFormat="1" applyFont="1" applyFill="1" applyBorder="1" applyAlignment="1">
      <alignment wrapText="1"/>
    </xf>
    <xf numFmtId="2" fontId="1" fillId="0" borderId="4" xfId="0" applyNumberFormat="1" applyFont="1" applyFill="1" applyBorder="1" applyAlignment="1">
      <alignment wrapText="1"/>
    </xf>
    <xf numFmtId="0" fontId="0" fillId="0" borderId="6" xfId="0" applyBorder="1" applyAlignment="1">
      <alignment horizontal="center"/>
    </xf>
    <xf numFmtId="2" fontId="1" fillId="0" borderId="6" xfId="0" applyNumberFormat="1" applyFont="1" applyFill="1" applyBorder="1"/>
    <xf numFmtId="2" fontId="1" fillId="0" borderId="6" xfId="0" applyNumberFormat="1" applyFont="1" applyFill="1" applyBorder="1" applyAlignment="1">
      <alignment horizontal="right"/>
    </xf>
    <xf numFmtId="2" fontId="0" fillId="0" borderId="6" xfId="0" applyNumberFormat="1" applyBorder="1"/>
    <xf numFmtId="2" fontId="9" fillId="0" borderId="6" xfId="0" applyNumberFormat="1" applyFont="1" applyFill="1" applyBorder="1" applyAlignment="1">
      <alignment horizontal="right"/>
    </xf>
    <xf numFmtId="0" fontId="0" fillId="0" borderId="19" xfId="0" applyBorder="1"/>
    <xf numFmtId="0" fontId="6" fillId="0" borderId="20" xfId="0" applyFont="1" applyFill="1" applyBorder="1"/>
    <xf numFmtId="0" fontId="1" fillId="0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2" fontId="1" fillId="0" borderId="19" xfId="0" applyNumberFormat="1" applyFont="1" applyFill="1" applyBorder="1"/>
    <xf numFmtId="2" fontId="1" fillId="0" borderId="19" xfId="0" applyNumberFormat="1" applyFont="1" applyFill="1" applyBorder="1" applyAlignment="1">
      <alignment horizontal="right"/>
    </xf>
    <xf numFmtId="2" fontId="0" fillId="0" borderId="19" xfId="0" applyNumberFormat="1" applyBorder="1"/>
    <xf numFmtId="2" fontId="6" fillId="0" borderId="19" xfId="0" applyNumberFormat="1" applyFont="1" applyBorder="1"/>
    <xf numFmtId="2" fontId="9" fillId="0" borderId="19" xfId="0" applyNumberFormat="1" applyFont="1" applyFill="1" applyBorder="1" applyAlignment="1">
      <alignment horizontal="right"/>
    </xf>
    <xf numFmtId="0" fontId="1" fillId="0" borderId="21" xfId="0" applyFont="1" applyFill="1" applyBorder="1" applyAlignment="1">
      <alignment wrapText="1"/>
    </xf>
    <xf numFmtId="164" fontId="11" fillId="0" borderId="0" xfId="0" applyNumberFormat="1" applyFont="1" applyBorder="1" applyAlignment="1">
      <alignment horizontal="center"/>
    </xf>
    <xf numFmtId="2" fontId="3" fillId="4" borderId="0" xfId="0" applyNumberFormat="1" applyFont="1" applyFill="1" applyBorder="1"/>
    <xf numFmtId="2" fontId="3" fillId="0" borderId="0" xfId="0" applyNumberFormat="1" applyFont="1" applyBorder="1" applyProtection="1"/>
    <xf numFmtId="0" fontId="2" fillId="7" borderId="0" xfId="0" applyFont="1" applyFill="1" applyAlignment="1">
      <alignment horizontal="center" wrapText="1"/>
    </xf>
    <xf numFmtId="2" fontId="2" fillId="8" borderId="0" xfId="0" applyNumberFormat="1" applyFont="1" applyFill="1" applyAlignment="1">
      <alignment horizontal="center" wrapText="1"/>
    </xf>
    <xf numFmtId="2" fontId="2" fillId="9" borderId="0" xfId="0" applyNumberFormat="1" applyFont="1" applyFill="1" applyAlignment="1">
      <alignment horizontal="center" wrapText="1"/>
    </xf>
    <xf numFmtId="2" fontId="2" fillId="0" borderId="0" xfId="0" applyNumberFormat="1" applyFont="1"/>
    <xf numFmtId="2" fontId="2" fillId="3" borderId="0" xfId="0" applyNumberFormat="1" applyFont="1" applyFill="1"/>
    <xf numFmtId="2" fontId="2" fillId="8" borderId="0" xfId="0" applyNumberFormat="1" applyFont="1" applyFill="1"/>
    <xf numFmtId="2" fontId="2" fillId="8" borderId="0" xfId="0" applyNumberFormat="1" applyFont="1" applyFill="1" applyBorder="1"/>
    <xf numFmtId="2" fontId="2" fillId="8" borderId="0" xfId="0" applyNumberFormat="1" applyFont="1" applyFill="1" applyBorder="1" applyAlignment="1">
      <alignment horizontal="center"/>
    </xf>
    <xf numFmtId="2" fontId="2" fillId="10" borderId="0" xfId="0" applyNumberFormat="1" applyFont="1" applyFill="1"/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10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22" xfId="0" applyBorder="1"/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2" fontId="3" fillId="0" borderId="22" xfId="0" applyNumberFormat="1" applyFont="1" applyBorder="1"/>
    <xf numFmtId="0" fontId="3" fillId="0" borderId="22" xfId="0" applyFont="1" applyBorder="1" applyAlignment="1">
      <alignment horizontal="center"/>
    </xf>
    <xf numFmtId="2" fontId="3" fillId="5" borderId="22" xfId="0" applyNumberFormat="1" applyFont="1" applyFill="1" applyBorder="1" applyAlignment="1" applyProtection="1"/>
    <xf numFmtId="1" fontId="2" fillId="7" borderId="22" xfId="0" applyNumberFormat="1" applyFont="1" applyFill="1" applyBorder="1" applyAlignment="1">
      <alignment horizontal="center"/>
    </xf>
    <xf numFmtId="2" fontId="2" fillId="8" borderId="22" xfId="0" applyNumberFormat="1" applyFont="1" applyFill="1" applyBorder="1"/>
    <xf numFmtId="0" fontId="0" fillId="0" borderId="23" xfId="0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2" fontId="3" fillId="0" borderId="23" xfId="0" applyNumberFormat="1" applyFont="1" applyBorder="1"/>
    <xf numFmtId="0" fontId="3" fillId="0" borderId="23" xfId="0" applyFont="1" applyBorder="1" applyAlignment="1">
      <alignment horizontal="center"/>
    </xf>
    <xf numFmtId="2" fontId="3" fillId="5" borderId="23" xfId="0" applyNumberFormat="1" applyFont="1" applyFill="1" applyBorder="1" applyAlignment="1" applyProtection="1"/>
    <xf numFmtId="1" fontId="2" fillId="7" borderId="23" xfId="0" applyNumberFormat="1" applyFont="1" applyFill="1" applyBorder="1" applyAlignment="1">
      <alignment horizontal="center"/>
    </xf>
    <xf numFmtId="2" fontId="2" fillId="8" borderId="23" xfId="0" applyNumberFormat="1" applyFont="1" applyFill="1" applyBorder="1"/>
    <xf numFmtId="2" fontId="2" fillId="9" borderId="0" xfId="0" applyNumberFormat="1" applyFont="1" applyFill="1"/>
    <xf numFmtId="2" fontId="2" fillId="9" borderId="22" xfId="0" applyNumberFormat="1" applyFont="1" applyFill="1" applyBorder="1"/>
    <xf numFmtId="2" fontId="2" fillId="9" borderId="23" xfId="0" applyNumberFormat="1" applyFont="1" applyFill="1" applyBorder="1"/>
    <xf numFmtId="0" fontId="2" fillId="4" borderId="0" xfId="0" applyFont="1" applyFill="1" applyBorder="1" applyAlignment="1">
      <alignment horizontal="left"/>
    </xf>
    <xf numFmtId="0" fontId="13" fillId="0" borderId="0" xfId="0" applyFont="1" applyBorder="1"/>
    <xf numFmtId="2" fontId="2" fillId="9" borderId="0" xfId="0" applyNumberFormat="1" applyFont="1" applyFill="1" applyBorder="1"/>
    <xf numFmtId="0" fontId="0" fillId="0" borderId="24" xfId="0" applyBorder="1"/>
    <xf numFmtId="0" fontId="3" fillId="0" borderId="24" xfId="0" applyFont="1" applyFill="1" applyBorder="1"/>
    <xf numFmtId="2" fontId="3" fillId="0" borderId="24" xfId="0" applyNumberFormat="1" applyFont="1" applyFill="1" applyBorder="1"/>
    <xf numFmtId="0" fontId="3" fillId="0" borderId="24" xfId="0" applyFont="1" applyFill="1" applyBorder="1" applyAlignment="1">
      <alignment horizontal="center"/>
    </xf>
    <xf numFmtId="2" fontId="3" fillId="5" borderId="24" xfId="0" applyNumberFormat="1" applyFont="1" applyFill="1" applyBorder="1" applyAlignment="1" applyProtection="1"/>
    <xf numFmtId="0" fontId="3" fillId="10" borderId="0" xfId="0" applyFont="1" applyFill="1" applyBorder="1"/>
    <xf numFmtId="0" fontId="3" fillId="10" borderId="0" xfId="0" applyFont="1" applyFill="1" applyBorder="1" applyAlignment="1">
      <alignment horizontal="center"/>
    </xf>
    <xf numFmtId="2" fontId="3" fillId="0" borderId="22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0" fillId="0" borderId="25" xfId="0" applyBorder="1"/>
    <xf numFmtId="2" fontId="0" fillId="0" borderId="26" xfId="0" applyNumberFormat="1" applyFill="1" applyBorder="1"/>
    <xf numFmtId="2" fontId="12" fillId="0" borderId="27" xfId="0" applyNumberFormat="1" applyFont="1" applyBorder="1"/>
    <xf numFmtId="0" fontId="0" fillId="0" borderId="26" xfId="0" applyFill="1" applyBorder="1"/>
    <xf numFmtId="2" fontId="2" fillId="0" borderId="26" xfId="0" applyNumberFormat="1" applyFont="1" applyFill="1" applyBorder="1" applyAlignment="1">
      <alignment horizontal="center"/>
    </xf>
    <xf numFmtId="2" fontId="2" fillId="0" borderId="25" xfId="0" applyNumberFormat="1" applyFont="1" applyFill="1" applyBorder="1" applyAlignment="1">
      <alignment horizontal="center"/>
    </xf>
    <xf numFmtId="2" fontId="0" fillId="3" borderId="26" xfId="0" applyNumberFormat="1" applyFill="1" applyBorder="1"/>
    <xf numFmtId="2" fontId="0" fillId="0" borderId="26" xfId="0" applyNumberFormat="1" applyBorder="1"/>
    <xf numFmtId="2" fontId="0" fillId="0" borderId="26" xfId="0" applyNumberFormat="1" applyBorder="1" applyAlignment="1">
      <alignment horizontal="center"/>
    </xf>
    <xf numFmtId="2" fontId="12" fillId="0" borderId="26" xfId="0" applyNumberFormat="1" applyFont="1" applyBorder="1"/>
    <xf numFmtId="2" fontId="12" fillId="0" borderId="25" xfId="0" applyNumberFormat="1" applyFont="1" applyBorder="1"/>
    <xf numFmtId="2" fontId="3" fillId="3" borderId="26" xfId="0" applyNumberFormat="1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2" fontId="14" fillId="0" borderId="26" xfId="0" applyNumberFormat="1" applyFont="1" applyBorder="1"/>
    <xf numFmtId="2" fontId="16" fillId="0" borderId="26" xfId="0" applyNumberFormat="1" applyFont="1" applyBorder="1"/>
    <xf numFmtId="1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right"/>
    </xf>
    <xf numFmtId="1" fontId="8" fillId="0" borderId="2" xfId="0" applyNumberFormat="1" applyFont="1" applyBorder="1" applyAlignment="1" applyProtection="1">
      <alignment horizontal="center"/>
      <protection locked="0"/>
    </xf>
    <xf numFmtId="1" fontId="6" fillId="0" borderId="6" xfId="0" applyNumberFormat="1" applyFont="1" applyBorder="1" applyAlignment="1">
      <alignment horizontal="center"/>
    </xf>
    <xf numFmtId="2" fontId="6" fillId="0" borderId="28" xfId="0" applyNumberFormat="1" applyFont="1" applyBorder="1"/>
    <xf numFmtId="0" fontId="9" fillId="3" borderId="0" xfId="0" applyFont="1" applyFill="1" applyBorder="1" applyAlignment="1">
      <alignment horizontal="center"/>
    </xf>
    <xf numFmtId="0" fontId="5" fillId="2" borderId="0" xfId="0" applyFont="1" applyFill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5" fillId="9" borderId="26" xfId="0" applyFont="1" applyFill="1" applyBorder="1" applyAlignment="1">
      <alignment horizontal="left" textRotation="90" wrapText="1"/>
    </xf>
    <xf numFmtId="0" fontId="0" fillId="9" borderId="26" xfId="0" applyFill="1" applyBorder="1" applyAlignment="1">
      <alignment horizontal="left" textRotation="90" wrapText="1"/>
    </xf>
    <xf numFmtId="0" fontId="9" fillId="5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0" fillId="11" borderId="0" xfId="0" applyFill="1"/>
    <xf numFmtId="0" fontId="17" fillId="11" borderId="0" xfId="0" applyFont="1" applyFill="1" applyAlignment="1">
      <alignment horizontal="justify" vertical="top" wrapText="1"/>
    </xf>
    <xf numFmtId="0" fontId="17" fillId="11" borderId="0" xfId="0" applyNumberFormat="1" applyFont="1" applyFill="1" applyAlignment="1">
      <alignment horizontal="justify" vertical="top" wrapText="1"/>
    </xf>
    <xf numFmtId="0" fontId="9" fillId="11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6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6DADC9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02A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workbookViewId="0">
      <pane ySplit="4" topLeftCell="A9" activePane="bottomLeft" state="frozen"/>
      <selection pane="bottomLeft" activeCell="G8" sqref="G8"/>
    </sheetView>
  </sheetViews>
  <sheetFormatPr baseColWidth="10" defaultColWidth="9.140625" defaultRowHeight="12.75"/>
  <cols>
    <col min="1" max="1" width="5.7109375" customWidth="1"/>
    <col min="2" max="2" width="39" customWidth="1"/>
    <col min="3" max="3" width="9.7109375" style="8" customWidth="1"/>
    <col min="4" max="4" width="8.42578125" style="8" customWidth="1"/>
    <col min="5" max="5" width="8.42578125" style="11" customWidth="1"/>
    <col min="6" max="6" width="8.42578125" style="120" customWidth="1"/>
    <col min="7" max="8" width="8.42578125" style="11" customWidth="1"/>
    <col min="9" max="9" width="8.42578125" style="120" customWidth="1"/>
    <col min="10" max="256" width="11.42578125" customWidth="1"/>
  </cols>
  <sheetData>
    <row r="1" spans="1:9" ht="46.5" customHeight="1">
      <c r="A1" s="10" t="s">
        <v>300</v>
      </c>
      <c r="D1" s="112"/>
      <c r="E1" s="51"/>
      <c r="F1" s="113"/>
      <c r="G1" s="51"/>
    </row>
    <row r="2" spans="1:9" ht="15" customHeight="1">
      <c r="A2" s="10"/>
      <c r="D2" s="112"/>
      <c r="E2" s="51"/>
      <c r="F2" s="113"/>
      <c r="G2" s="51"/>
    </row>
    <row r="3" spans="1:9" ht="15.75">
      <c r="A3" s="17" t="s">
        <v>188</v>
      </c>
      <c r="B3" s="229" t="s">
        <v>244</v>
      </c>
      <c r="C3" s="13" t="s">
        <v>181</v>
      </c>
      <c r="D3" s="12" t="s">
        <v>178</v>
      </c>
      <c r="E3" s="14" t="s">
        <v>179</v>
      </c>
      <c r="F3" s="114" t="s">
        <v>180</v>
      </c>
      <c r="G3" s="14" t="s">
        <v>189</v>
      </c>
      <c r="H3" s="14" t="s">
        <v>190</v>
      </c>
      <c r="I3" s="114" t="s">
        <v>15</v>
      </c>
    </row>
    <row r="4" spans="1:9" ht="15.75">
      <c r="A4" s="15"/>
      <c r="B4" s="230"/>
      <c r="C4" s="13"/>
      <c r="D4" s="12" t="s">
        <v>182</v>
      </c>
      <c r="E4" s="14" t="s">
        <v>183</v>
      </c>
      <c r="F4" s="114" t="s">
        <v>183</v>
      </c>
      <c r="G4" s="14" t="s">
        <v>183</v>
      </c>
      <c r="H4" s="16"/>
      <c r="I4" s="114" t="s">
        <v>184</v>
      </c>
    </row>
    <row r="5" spans="1:9" ht="14.25" customHeight="1">
      <c r="A5" s="18">
        <v>1</v>
      </c>
      <c r="B5" s="69" t="s">
        <v>292</v>
      </c>
      <c r="C5" s="58" t="s">
        <v>19</v>
      </c>
      <c r="D5" s="25">
        <v>1</v>
      </c>
      <c r="E5" s="27">
        <v>3.2</v>
      </c>
      <c r="F5" s="115">
        <v>0.15</v>
      </c>
      <c r="G5" s="27">
        <v>2</v>
      </c>
      <c r="H5" s="26">
        <f t="shared" ref="H5:H12" si="0">D5*E5*F5*G5</f>
        <v>0.96</v>
      </c>
      <c r="I5" s="124"/>
    </row>
    <row r="6" spans="1:9">
      <c r="A6" s="18"/>
      <c r="C6" s="59"/>
      <c r="D6" s="25">
        <v>3</v>
      </c>
      <c r="E6" s="27">
        <v>0.8</v>
      </c>
      <c r="F6" s="115">
        <v>0.2</v>
      </c>
      <c r="G6" s="27">
        <v>2</v>
      </c>
      <c r="H6" s="26">
        <f t="shared" si="0"/>
        <v>0.96000000000000019</v>
      </c>
      <c r="I6" s="124"/>
    </row>
    <row r="7" spans="1:9">
      <c r="A7" s="18"/>
      <c r="B7" s="24"/>
      <c r="C7" s="59"/>
      <c r="D7" s="25">
        <v>1</v>
      </c>
      <c r="E7" s="27">
        <v>1.5</v>
      </c>
      <c r="F7" s="115">
        <v>0.2</v>
      </c>
      <c r="G7" s="27">
        <v>2.6</v>
      </c>
      <c r="H7" s="26">
        <f t="shared" si="0"/>
        <v>0.78000000000000014</v>
      </c>
      <c r="I7" s="124"/>
    </row>
    <row r="8" spans="1:9">
      <c r="A8" s="18"/>
      <c r="B8" s="24"/>
      <c r="C8" s="59"/>
      <c r="D8" s="25">
        <v>0</v>
      </c>
      <c r="E8" s="27">
        <v>1</v>
      </c>
      <c r="F8" s="115">
        <v>1</v>
      </c>
      <c r="G8" s="27">
        <v>1</v>
      </c>
      <c r="H8" s="26">
        <f t="shared" si="0"/>
        <v>0</v>
      </c>
      <c r="I8" s="124"/>
    </row>
    <row r="9" spans="1:9">
      <c r="A9" s="18"/>
      <c r="B9" s="24"/>
      <c r="C9" s="59"/>
      <c r="D9" s="25">
        <v>0</v>
      </c>
      <c r="E9" s="27">
        <v>1</v>
      </c>
      <c r="F9" s="115">
        <v>1</v>
      </c>
      <c r="G9" s="27">
        <v>1</v>
      </c>
      <c r="H9" s="26">
        <f t="shared" si="0"/>
        <v>0</v>
      </c>
      <c r="I9" s="124"/>
    </row>
    <row r="10" spans="1:9" ht="13.5" thickBot="1">
      <c r="A10" s="63"/>
      <c r="B10" s="64"/>
      <c r="C10" s="65"/>
      <c r="D10" s="223">
        <v>0</v>
      </c>
      <c r="E10" s="224">
        <v>1</v>
      </c>
      <c r="F10" s="224">
        <v>1</v>
      </c>
      <c r="G10" s="224">
        <v>1</v>
      </c>
      <c r="H10" s="68">
        <f t="shared" si="0"/>
        <v>0</v>
      </c>
      <c r="I10" s="125">
        <f>SUM(H5:H10)</f>
        <v>2.7</v>
      </c>
    </row>
    <row r="11" spans="1:9">
      <c r="A11" s="61">
        <v>2</v>
      </c>
      <c r="B11" s="49" t="s">
        <v>238</v>
      </c>
      <c r="C11" s="28" t="s">
        <v>19</v>
      </c>
      <c r="D11" s="25">
        <v>0</v>
      </c>
      <c r="E11" s="27">
        <v>1</v>
      </c>
      <c r="F11" s="115">
        <v>1</v>
      </c>
      <c r="G11" s="27">
        <v>1</v>
      </c>
      <c r="H11" s="62">
        <f t="shared" si="0"/>
        <v>0</v>
      </c>
      <c r="I11" s="126"/>
    </row>
    <row r="12" spans="1:9">
      <c r="A12" s="18"/>
      <c r="B12" s="20"/>
      <c r="C12" s="60"/>
      <c r="D12" s="25">
        <v>0</v>
      </c>
      <c r="E12" s="27">
        <v>1</v>
      </c>
      <c r="F12" s="115">
        <v>1</v>
      </c>
      <c r="G12" s="27">
        <v>1</v>
      </c>
      <c r="H12" s="26">
        <f t="shared" si="0"/>
        <v>0</v>
      </c>
      <c r="I12" s="127"/>
    </row>
    <row r="13" spans="1:9">
      <c r="A13" s="18"/>
      <c r="B13" s="20"/>
      <c r="C13" s="60"/>
      <c r="D13" s="25">
        <v>0</v>
      </c>
      <c r="E13" s="27">
        <v>1</v>
      </c>
      <c r="F13" s="115">
        <v>1</v>
      </c>
      <c r="G13" s="27">
        <v>1</v>
      </c>
      <c r="H13" s="26">
        <f t="shared" ref="H13:H57" si="1">D13*E13*F13*G13</f>
        <v>0</v>
      </c>
      <c r="I13" s="127"/>
    </row>
    <row r="14" spans="1:9">
      <c r="A14" s="75"/>
      <c r="B14" s="76"/>
      <c r="C14" s="77"/>
      <c r="D14" s="226">
        <v>0</v>
      </c>
      <c r="E14" s="78">
        <v>1</v>
      </c>
      <c r="F14" s="78">
        <v>1</v>
      </c>
      <c r="G14" s="78">
        <v>1</v>
      </c>
      <c r="H14" s="78">
        <f t="shared" si="1"/>
        <v>0</v>
      </c>
      <c r="I14" s="128">
        <f>SUM(H11:H14)</f>
        <v>0</v>
      </c>
    </row>
    <row r="15" spans="1:9">
      <c r="A15" s="61"/>
      <c r="B15" s="79"/>
      <c r="C15" s="70"/>
      <c r="D15" s="225">
        <v>0</v>
      </c>
      <c r="E15" s="55">
        <v>1</v>
      </c>
      <c r="F15" s="117">
        <v>1</v>
      </c>
      <c r="G15" s="55">
        <v>1</v>
      </c>
      <c r="H15" s="62">
        <f t="shared" si="1"/>
        <v>0</v>
      </c>
      <c r="I15" s="129"/>
    </row>
    <row r="16" spans="1:9">
      <c r="A16" s="18"/>
      <c r="B16" s="20"/>
      <c r="C16" s="60"/>
      <c r="D16" s="225">
        <v>0</v>
      </c>
      <c r="E16" s="55">
        <v>1</v>
      </c>
      <c r="F16" s="117">
        <v>1</v>
      </c>
      <c r="G16" s="55">
        <v>1</v>
      </c>
      <c r="H16" s="26">
        <f t="shared" si="1"/>
        <v>0</v>
      </c>
      <c r="I16" s="127"/>
    </row>
    <row r="17" spans="1:9">
      <c r="A17" s="18"/>
      <c r="B17" s="20"/>
      <c r="C17" s="60"/>
      <c r="D17" s="225">
        <v>0</v>
      </c>
      <c r="E17" s="55">
        <v>1</v>
      </c>
      <c r="F17" s="117">
        <v>1</v>
      </c>
      <c r="G17" s="55">
        <v>1</v>
      </c>
      <c r="H17" s="26">
        <f t="shared" si="1"/>
        <v>0</v>
      </c>
      <c r="I17" s="127"/>
    </row>
    <row r="18" spans="1:9">
      <c r="A18" s="18"/>
      <c r="B18" s="20"/>
      <c r="C18" s="60"/>
      <c r="D18" s="225">
        <v>0</v>
      </c>
      <c r="E18" s="55">
        <v>1</v>
      </c>
      <c r="F18" s="117">
        <v>1</v>
      </c>
      <c r="G18" s="55">
        <v>1</v>
      </c>
      <c r="H18" s="26">
        <f t="shared" si="1"/>
        <v>0</v>
      </c>
      <c r="I18" s="127"/>
    </row>
    <row r="19" spans="1:9" ht="13.5" thickBot="1">
      <c r="A19" s="63"/>
      <c r="B19" s="72"/>
      <c r="C19" s="73"/>
      <c r="D19" s="223">
        <v>0</v>
      </c>
      <c r="E19" s="224">
        <v>1</v>
      </c>
      <c r="F19" s="224">
        <v>1</v>
      </c>
      <c r="G19" s="224">
        <v>1</v>
      </c>
      <c r="H19" s="68">
        <f t="shared" si="1"/>
        <v>0</v>
      </c>
      <c r="I19" s="125">
        <f>SUM(H15:H19)</f>
        <v>0</v>
      </c>
    </row>
    <row r="20" spans="1:9">
      <c r="A20" s="61">
        <v>3</v>
      </c>
      <c r="B20" s="49" t="s">
        <v>269</v>
      </c>
      <c r="C20" s="28" t="s">
        <v>19</v>
      </c>
      <c r="D20" s="225">
        <v>0</v>
      </c>
      <c r="E20" s="55">
        <v>1</v>
      </c>
      <c r="F20" s="117">
        <v>1</v>
      </c>
      <c r="G20" s="55">
        <v>1</v>
      </c>
      <c r="H20" s="62">
        <f t="shared" si="1"/>
        <v>0</v>
      </c>
      <c r="I20" s="129"/>
    </row>
    <row r="21" spans="1:9">
      <c r="A21" s="18"/>
      <c r="B21" s="20"/>
      <c r="C21" s="60"/>
      <c r="D21" s="225">
        <v>0</v>
      </c>
      <c r="E21" s="55">
        <v>1</v>
      </c>
      <c r="F21" s="117">
        <v>1</v>
      </c>
      <c r="G21" s="55">
        <v>1</v>
      </c>
      <c r="H21" s="26">
        <f t="shared" si="1"/>
        <v>0</v>
      </c>
      <c r="I21" s="127"/>
    </row>
    <row r="22" spans="1:9">
      <c r="A22" s="18"/>
      <c r="B22" s="20"/>
      <c r="C22" s="60"/>
      <c r="D22" s="225">
        <v>0</v>
      </c>
      <c r="E22" s="55">
        <v>1</v>
      </c>
      <c r="F22" s="117">
        <v>1</v>
      </c>
      <c r="G22" s="55">
        <v>1</v>
      </c>
      <c r="H22" s="26">
        <f t="shared" si="1"/>
        <v>0</v>
      </c>
      <c r="I22" s="127"/>
    </row>
    <row r="23" spans="1:9">
      <c r="A23" s="18"/>
      <c r="B23" s="20"/>
      <c r="C23" s="60"/>
      <c r="D23" s="225">
        <v>0</v>
      </c>
      <c r="E23" s="55">
        <v>1</v>
      </c>
      <c r="F23" s="117">
        <v>1</v>
      </c>
      <c r="G23" s="55">
        <v>1</v>
      </c>
      <c r="H23" s="26">
        <f t="shared" si="1"/>
        <v>0</v>
      </c>
      <c r="I23" s="127"/>
    </row>
    <row r="24" spans="1:9">
      <c r="A24" s="18"/>
      <c r="B24" s="20"/>
      <c r="C24" s="60"/>
      <c r="D24" s="225">
        <v>0</v>
      </c>
      <c r="E24" s="55">
        <v>1</v>
      </c>
      <c r="F24" s="117">
        <v>1</v>
      </c>
      <c r="G24" s="55">
        <v>1</v>
      </c>
      <c r="H24" s="26">
        <f t="shared" si="1"/>
        <v>0</v>
      </c>
      <c r="I24" s="127"/>
    </row>
    <row r="25" spans="1:9">
      <c r="A25" s="18"/>
      <c r="B25" s="20"/>
      <c r="C25" s="60"/>
      <c r="D25" s="225">
        <v>0</v>
      </c>
      <c r="E25" s="55">
        <v>1</v>
      </c>
      <c r="F25" s="117">
        <v>1</v>
      </c>
      <c r="G25" s="55">
        <v>1</v>
      </c>
      <c r="H25" s="26">
        <f t="shared" si="1"/>
        <v>0</v>
      </c>
      <c r="I25" s="127"/>
    </row>
    <row r="26" spans="1:9">
      <c r="A26" s="18"/>
      <c r="B26" s="20"/>
      <c r="C26" s="60"/>
      <c r="D26" s="225">
        <v>0</v>
      </c>
      <c r="E26" s="55">
        <v>1</v>
      </c>
      <c r="F26" s="117">
        <v>1</v>
      </c>
      <c r="G26" s="55">
        <v>1</v>
      </c>
      <c r="H26" s="26">
        <f t="shared" si="1"/>
        <v>0</v>
      </c>
      <c r="I26" s="127"/>
    </row>
    <row r="27" spans="1:9" ht="13.5" thickBot="1">
      <c r="A27" s="63"/>
      <c r="B27" s="72"/>
      <c r="C27" s="73"/>
      <c r="D27" s="223">
        <v>0</v>
      </c>
      <c r="E27" s="224">
        <v>1</v>
      </c>
      <c r="F27" s="224">
        <v>1</v>
      </c>
      <c r="G27" s="224">
        <v>1</v>
      </c>
      <c r="H27" s="68">
        <f t="shared" si="1"/>
        <v>0</v>
      </c>
      <c r="I27" s="125">
        <f>SUM(H20:H27)</f>
        <v>0</v>
      </c>
    </row>
    <row r="28" spans="1:9">
      <c r="A28" s="61">
        <v>4</v>
      </c>
      <c r="B28" s="49" t="s">
        <v>266</v>
      </c>
      <c r="C28" s="28" t="s">
        <v>19</v>
      </c>
      <c r="D28" s="225">
        <v>0</v>
      </c>
      <c r="E28" s="55">
        <v>1</v>
      </c>
      <c r="F28" s="117">
        <v>1</v>
      </c>
      <c r="G28" s="55">
        <v>1</v>
      </c>
      <c r="H28" s="62">
        <f t="shared" si="1"/>
        <v>0</v>
      </c>
      <c r="I28" s="129"/>
    </row>
    <row r="29" spans="1:9">
      <c r="A29" s="18"/>
      <c r="B29" s="20"/>
      <c r="C29" s="60"/>
      <c r="D29" s="225">
        <v>0</v>
      </c>
      <c r="E29" s="55">
        <v>1</v>
      </c>
      <c r="F29" s="117">
        <v>1</v>
      </c>
      <c r="G29" s="55">
        <v>1</v>
      </c>
      <c r="H29" s="26">
        <f t="shared" si="1"/>
        <v>0</v>
      </c>
      <c r="I29" s="127"/>
    </row>
    <row r="30" spans="1:9">
      <c r="A30" s="18"/>
      <c r="B30" s="20"/>
      <c r="C30" s="60"/>
      <c r="D30" s="225">
        <v>0</v>
      </c>
      <c r="E30" s="55">
        <v>1</v>
      </c>
      <c r="F30" s="117">
        <v>1</v>
      </c>
      <c r="G30" s="55">
        <v>1</v>
      </c>
      <c r="H30" s="26">
        <f t="shared" si="1"/>
        <v>0</v>
      </c>
      <c r="I30" s="127"/>
    </row>
    <row r="31" spans="1:9">
      <c r="A31" s="18"/>
      <c r="B31" s="20"/>
      <c r="C31" s="60"/>
      <c r="D31" s="225">
        <v>0</v>
      </c>
      <c r="E31" s="55">
        <v>1</v>
      </c>
      <c r="F31" s="117">
        <v>1</v>
      </c>
      <c r="G31" s="55">
        <v>1</v>
      </c>
      <c r="H31" s="26">
        <f t="shared" si="1"/>
        <v>0</v>
      </c>
      <c r="I31" s="127"/>
    </row>
    <row r="32" spans="1:9">
      <c r="A32" s="18"/>
      <c r="B32" s="20"/>
      <c r="C32" s="60"/>
      <c r="D32" s="225">
        <v>0</v>
      </c>
      <c r="E32" s="55">
        <v>1</v>
      </c>
      <c r="F32" s="117">
        <v>1</v>
      </c>
      <c r="G32" s="55">
        <v>1</v>
      </c>
      <c r="H32" s="26">
        <f t="shared" si="1"/>
        <v>0</v>
      </c>
      <c r="I32" s="127"/>
    </row>
    <row r="33" spans="1:9">
      <c r="A33" s="18"/>
      <c r="B33" s="20"/>
      <c r="C33" s="60"/>
      <c r="D33" s="225">
        <v>0</v>
      </c>
      <c r="E33" s="55">
        <v>1</v>
      </c>
      <c r="F33" s="117">
        <v>1</v>
      </c>
      <c r="G33" s="55">
        <v>1</v>
      </c>
      <c r="H33" s="26">
        <f t="shared" si="1"/>
        <v>0</v>
      </c>
      <c r="I33" s="127"/>
    </row>
    <row r="34" spans="1:9">
      <c r="A34" s="18"/>
      <c r="B34" s="20"/>
      <c r="C34" s="60"/>
      <c r="D34" s="225">
        <v>0</v>
      </c>
      <c r="E34" s="55">
        <v>1</v>
      </c>
      <c r="F34" s="117">
        <v>1</v>
      </c>
      <c r="G34" s="55">
        <v>1</v>
      </c>
      <c r="H34" s="26">
        <f t="shared" si="1"/>
        <v>0</v>
      </c>
      <c r="I34" s="127"/>
    </row>
    <row r="35" spans="1:9">
      <c r="A35" s="18"/>
      <c r="B35" s="20"/>
      <c r="C35" s="74"/>
      <c r="D35" s="225">
        <v>0</v>
      </c>
      <c r="E35" s="55">
        <v>1</v>
      </c>
      <c r="F35" s="117">
        <v>1</v>
      </c>
      <c r="G35" s="55">
        <v>1</v>
      </c>
      <c r="H35" s="26">
        <f t="shared" si="1"/>
        <v>0</v>
      </c>
      <c r="I35" s="127"/>
    </row>
    <row r="36" spans="1:9">
      <c r="A36" s="75"/>
      <c r="B36" s="76"/>
      <c r="C36" s="77"/>
      <c r="D36" s="226">
        <v>0</v>
      </c>
      <c r="E36" s="78">
        <v>1</v>
      </c>
      <c r="F36" s="78">
        <v>1</v>
      </c>
      <c r="G36" s="78">
        <v>1</v>
      </c>
      <c r="H36" s="78">
        <f t="shared" si="1"/>
        <v>0</v>
      </c>
      <c r="I36" s="128">
        <f>SUM(H28:H36)</f>
        <v>0</v>
      </c>
    </row>
    <row r="37" spans="1:9">
      <c r="A37" s="61">
        <v>4</v>
      </c>
      <c r="B37" s="49" t="s">
        <v>267</v>
      </c>
      <c r="C37" s="70" t="s">
        <v>19</v>
      </c>
      <c r="D37" s="225">
        <v>0</v>
      </c>
      <c r="E37" s="55">
        <v>1</v>
      </c>
      <c r="F37" s="117">
        <v>1</v>
      </c>
      <c r="G37" s="55">
        <v>1</v>
      </c>
      <c r="H37" s="62">
        <f t="shared" si="1"/>
        <v>0</v>
      </c>
      <c r="I37" s="129"/>
    </row>
    <row r="38" spans="1:9">
      <c r="A38" s="18"/>
      <c r="B38" s="20"/>
      <c r="C38" s="60"/>
      <c r="D38" s="225">
        <v>0</v>
      </c>
      <c r="E38" s="55">
        <v>1</v>
      </c>
      <c r="F38" s="117">
        <v>1</v>
      </c>
      <c r="G38" s="55">
        <v>1</v>
      </c>
      <c r="H38" s="26">
        <f t="shared" si="1"/>
        <v>0</v>
      </c>
      <c r="I38" s="127"/>
    </row>
    <row r="39" spans="1:9">
      <c r="A39" s="18"/>
      <c r="B39" s="20"/>
      <c r="C39" s="60"/>
      <c r="D39" s="225">
        <v>0</v>
      </c>
      <c r="E39" s="55">
        <v>1</v>
      </c>
      <c r="F39" s="117">
        <v>1</v>
      </c>
      <c r="G39" s="55">
        <v>1</v>
      </c>
      <c r="H39" s="26">
        <f t="shared" si="1"/>
        <v>0</v>
      </c>
      <c r="I39" s="127"/>
    </row>
    <row r="40" spans="1:9">
      <c r="A40" s="75"/>
      <c r="B40" s="76"/>
      <c r="C40" s="77"/>
      <c r="D40" s="226">
        <v>0</v>
      </c>
      <c r="E40" s="78">
        <v>1</v>
      </c>
      <c r="F40" s="78">
        <v>1</v>
      </c>
      <c r="G40" s="78">
        <v>1</v>
      </c>
      <c r="H40" s="78">
        <f t="shared" si="1"/>
        <v>0</v>
      </c>
      <c r="I40" s="128">
        <f>SUM(H37:H40)</f>
        <v>0</v>
      </c>
    </row>
    <row r="41" spans="1:9">
      <c r="A41" s="61">
        <v>4</v>
      </c>
      <c r="B41" s="49" t="s">
        <v>268</v>
      </c>
      <c r="C41" s="28" t="s">
        <v>19</v>
      </c>
      <c r="D41" s="225">
        <v>0</v>
      </c>
      <c r="E41" s="55">
        <v>1</v>
      </c>
      <c r="F41" s="117">
        <v>1</v>
      </c>
      <c r="G41" s="55">
        <v>1</v>
      </c>
      <c r="H41" s="62">
        <f t="shared" si="1"/>
        <v>0</v>
      </c>
      <c r="I41" s="129"/>
    </row>
    <row r="42" spans="1:9">
      <c r="A42" s="18"/>
      <c r="B42" s="20"/>
      <c r="C42" s="60"/>
      <c r="D42" s="225">
        <v>0</v>
      </c>
      <c r="E42" s="55">
        <v>1</v>
      </c>
      <c r="F42" s="117">
        <v>1</v>
      </c>
      <c r="G42" s="55">
        <v>1</v>
      </c>
      <c r="H42" s="26">
        <f t="shared" si="1"/>
        <v>0</v>
      </c>
      <c r="I42" s="127"/>
    </row>
    <row r="43" spans="1:9">
      <c r="A43" s="18"/>
      <c r="B43" s="20"/>
      <c r="C43" s="60"/>
      <c r="D43" s="225">
        <v>0</v>
      </c>
      <c r="E43" s="55">
        <v>1</v>
      </c>
      <c r="F43" s="117">
        <v>1</v>
      </c>
      <c r="G43" s="55">
        <v>1</v>
      </c>
      <c r="H43" s="26">
        <f t="shared" si="1"/>
        <v>0</v>
      </c>
      <c r="I43" s="127"/>
    </row>
    <row r="44" spans="1:9">
      <c r="A44" s="18"/>
      <c r="B44" s="20"/>
      <c r="C44" s="60"/>
      <c r="D44" s="225">
        <v>0</v>
      </c>
      <c r="E44" s="55">
        <v>1</v>
      </c>
      <c r="F44" s="117">
        <v>1</v>
      </c>
      <c r="G44" s="55">
        <v>1</v>
      </c>
      <c r="H44" s="26">
        <f>D44*E44*F44*G44</f>
        <v>0</v>
      </c>
      <c r="I44" s="127"/>
    </row>
    <row r="45" spans="1:9">
      <c r="A45" s="80"/>
      <c r="B45" s="81"/>
      <c r="C45" s="56"/>
      <c r="D45" s="225">
        <v>0</v>
      </c>
      <c r="E45" s="55">
        <v>1</v>
      </c>
      <c r="F45" s="117">
        <v>1</v>
      </c>
      <c r="G45" s="55">
        <v>1</v>
      </c>
      <c r="H45" s="57">
        <f>D45*E45*F45*G45</f>
        <v>0</v>
      </c>
      <c r="I45" s="130"/>
    </row>
    <row r="46" spans="1:9">
      <c r="A46" s="18"/>
      <c r="B46" s="20"/>
      <c r="C46" s="60"/>
      <c r="D46" s="225">
        <v>0</v>
      </c>
      <c r="E46" s="55">
        <v>1</v>
      </c>
      <c r="F46" s="117">
        <v>1</v>
      </c>
      <c r="G46" s="55">
        <v>1</v>
      </c>
      <c r="H46" s="26">
        <f t="shared" si="1"/>
        <v>0</v>
      </c>
      <c r="I46" s="127"/>
    </row>
    <row r="47" spans="1:9" ht="13.5" thickBot="1">
      <c r="A47" s="63"/>
      <c r="B47" s="72"/>
      <c r="C47" s="73"/>
      <c r="D47" s="223">
        <v>0</v>
      </c>
      <c r="E47" s="224">
        <v>1</v>
      </c>
      <c r="F47" s="224">
        <v>1</v>
      </c>
      <c r="G47" s="224">
        <v>1</v>
      </c>
      <c r="H47" s="68">
        <f t="shared" si="1"/>
        <v>0</v>
      </c>
      <c r="I47" s="125">
        <f>SUM(H41:H47)</f>
        <v>0</v>
      </c>
    </row>
    <row r="48" spans="1:9">
      <c r="A48" s="61"/>
      <c r="B48" s="79" t="s">
        <v>270</v>
      </c>
      <c r="C48" s="70" t="s">
        <v>19</v>
      </c>
      <c r="D48" s="89">
        <v>0</v>
      </c>
      <c r="E48" s="84">
        <v>1</v>
      </c>
      <c r="F48" s="118">
        <v>1</v>
      </c>
      <c r="G48" s="84">
        <v>1</v>
      </c>
      <c r="H48" s="85">
        <f>D48*E48*F48*G48</f>
        <v>0</v>
      </c>
      <c r="I48" s="131"/>
    </row>
    <row r="49" spans="1:9" ht="13.5" thickBot="1">
      <c r="A49" s="82"/>
      <c r="B49" s="86"/>
      <c r="C49" s="87"/>
      <c r="D49" s="223">
        <v>0</v>
      </c>
      <c r="E49" s="224">
        <v>1</v>
      </c>
      <c r="F49" s="224">
        <v>1</v>
      </c>
      <c r="G49" s="224">
        <v>1</v>
      </c>
      <c r="H49" s="83">
        <f t="shared" si="1"/>
        <v>0</v>
      </c>
      <c r="I49" s="132">
        <f>SUM(H49)</f>
        <v>0</v>
      </c>
    </row>
    <row r="50" spans="1:9" ht="25.5">
      <c r="A50" s="61"/>
      <c r="B50" s="50" t="s">
        <v>243</v>
      </c>
      <c r="C50" s="28" t="s">
        <v>34</v>
      </c>
      <c r="D50" s="54">
        <v>0</v>
      </c>
      <c r="E50" s="55">
        <v>1</v>
      </c>
      <c r="F50" s="117">
        <v>1</v>
      </c>
      <c r="G50" s="55">
        <v>1</v>
      </c>
      <c r="H50" s="62">
        <f t="shared" si="1"/>
        <v>0</v>
      </c>
      <c r="I50" s="129"/>
    </row>
    <row r="51" spans="1:9" ht="13.5" thickBot="1">
      <c r="A51" s="63"/>
      <c r="B51" s="72"/>
      <c r="C51" s="73"/>
      <c r="D51" s="223">
        <v>0</v>
      </c>
      <c r="E51" s="224">
        <v>1</v>
      </c>
      <c r="F51" s="224">
        <v>1</v>
      </c>
      <c r="G51" s="224">
        <v>1</v>
      </c>
      <c r="H51" s="68">
        <f t="shared" si="1"/>
        <v>0</v>
      </c>
      <c r="I51" s="125">
        <f>SUM(H50:H51)</f>
        <v>0</v>
      </c>
    </row>
    <row r="52" spans="1:9">
      <c r="A52" s="61"/>
      <c r="B52" s="49" t="s">
        <v>272</v>
      </c>
      <c r="C52" s="28" t="s">
        <v>19</v>
      </c>
      <c r="D52" s="54">
        <v>0</v>
      </c>
      <c r="E52" s="84">
        <v>1</v>
      </c>
      <c r="F52" s="118">
        <v>1</v>
      </c>
      <c r="G52" s="84">
        <v>1</v>
      </c>
      <c r="H52" s="62">
        <f t="shared" si="1"/>
        <v>0</v>
      </c>
      <c r="I52" s="129"/>
    </row>
    <row r="53" spans="1:9">
      <c r="A53" s="18"/>
      <c r="C53" s="60"/>
      <c r="D53" s="54">
        <v>0</v>
      </c>
      <c r="E53" s="84">
        <v>1</v>
      </c>
      <c r="F53" s="118">
        <v>1</v>
      </c>
      <c r="G53" s="84">
        <v>1</v>
      </c>
      <c r="H53" s="26">
        <f t="shared" si="1"/>
        <v>0</v>
      </c>
      <c r="I53" s="127"/>
    </row>
    <row r="54" spans="1:9">
      <c r="A54" s="18"/>
      <c r="B54" s="20"/>
      <c r="C54" s="60"/>
      <c r="D54" s="54">
        <v>0</v>
      </c>
      <c r="E54" s="84">
        <v>1</v>
      </c>
      <c r="F54" s="118">
        <v>1</v>
      </c>
      <c r="G54" s="84">
        <v>1</v>
      </c>
      <c r="H54" s="26">
        <f t="shared" si="1"/>
        <v>0</v>
      </c>
      <c r="I54" s="127"/>
    </row>
    <row r="55" spans="1:9">
      <c r="A55" s="18"/>
      <c r="B55" s="20"/>
      <c r="C55" s="60"/>
      <c r="D55" s="54">
        <v>0</v>
      </c>
      <c r="E55" s="84">
        <v>1</v>
      </c>
      <c r="F55" s="118">
        <v>1</v>
      </c>
      <c r="G55" s="84">
        <v>1</v>
      </c>
      <c r="H55" s="26">
        <f t="shared" si="1"/>
        <v>0</v>
      </c>
      <c r="I55" s="127"/>
    </row>
    <row r="56" spans="1:9">
      <c r="A56" s="18"/>
      <c r="C56" s="60"/>
      <c r="D56" s="54">
        <v>0</v>
      </c>
      <c r="E56" s="84">
        <v>1</v>
      </c>
      <c r="F56" s="118">
        <v>1</v>
      </c>
      <c r="G56" s="84">
        <v>1</v>
      </c>
      <c r="H56" s="26">
        <f t="shared" si="1"/>
        <v>0</v>
      </c>
      <c r="I56" s="127"/>
    </row>
    <row r="57" spans="1:9" ht="13.5" thickBot="1">
      <c r="A57" s="63"/>
      <c r="B57" s="72"/>
      <c r="C57" s="73"/>
      <c r="D57" s="66">
        <v>0</v>
      </c>
      <c r="E57" s="67">
        <v>1</v>
      </c>
      <c r="F57" s="116">
        <v>1</v>
      </c>
      <c r="G57" s="67">
        <v>1</v>
      </c>
      <c r="H57" s="68">
        <f t="shared" si="1"/>
        <v>0</v>
      </c>
      <c r="I57" s="125">
        <f>SUM(H52:H57)</f>
        <v>0</v>
      </c>
    </row>
    <row r="58" spans="1:9">
      <c r="A58" s="61"/>
      <c r="B58" s="79" t="s">
        <v>271</v>
      </c>
      <c r="C58" s="70" t="s">
        <v>34</v>
      </c>
      <c r="D58" s="54">
        <v>0</v>
      </c>
      <c r="E58" s="84">
        <v>1</v>
      </c>
      <c r="F58" s="118">
        <v>1</v>
      </c>
      <c r="G58" s="84">
        <v>1</v>
      </c>
      <c r="H58" s="62">
        <f t="shared" ref="H58:H72" si="2">D58*E58*F58*G58</f>
        <v>0</v>
      </c>
      <c r="I58" s="129"/>
    </row>
    <row r="59" spans="1:9">
      <c r="A59" s="18"/>
      <c r="B59" s="20"/>
      <c r="C59" s="60"/>
      <c r="D59" s="54">
        <v>0</v>
      </c>
      <c r="E59" s="84">
        <v>1</v>
      </c>
      <c r="F59" s="118">
        <v>1</v>
      </c>
      <c r="G59" s="84">
        <v>1</v>
      </c>
      <c r="H59" s="26">
        <f t="shared" si="2"/>
        <v>0</v>
      </c>
      <c r="I59" s="127"/>
    </row>
    <row r="60" spans="1:9">
      <c r="A60" s="18"/>
      <c r="B60" s="20"/>
      <c r="C60" s="60"/>
      <c r="D60" s="54">
        <v>0</v>
      </c>
      <c r="E60" s="84">
        <v>1</v>
      </c>
      <c r="F60" s="118">
        <v>1</v>
      </c>
      <c r="G60" s="84">
        <v>1</v>
      </c>
      <c r="H60" s="26">
        <f t="shared" si="2"/>
        <v>0</v>
      </c>
      <c r="I60" s="127"/>
    </row>
    <row r="61" spans="1:9">
      <c r="A61" s="18"/>
      <c r="B61" s="20"/>
      <c r="C61" s="60"/>
      <c r="D61" s="54">
        <v>0</v>
      </c>
      <c r="E61" s="84">
        <v>1</v>
      </c>
      <c r="F61" s="118">
        <v>1</v>
      </c>
      <c r="G61" s="84">
        <v>1</v>
      </c>
      <c r="H61" s="26">
        <f t="shared" si="2"/>
        <v>0</v>
      </c>
      <c r="I61" s="127"/>
    </row>
    <row r="62" spans="1:9">
      <c r="A62" s="18"/>
      <c r="B62" s="20"/>
      <c r="C62" s="60"/>
      <c r="D62" s="54">
        <v>0</v>
      </c>
      <c r="E62" s="84">
        <v>1</v>
      </c>
      <c r="F62" s="118">
        <v>1</v>
      </c>
      <c r="G62" s="84">
        <v>1</v>
      </c>
      <c r="H62" s="26">
        <f t="shared" si="2"/>
        <v>0</v>
      </c>
      <c r="I62" s="127"/>
    </row>
    <row r="63" spans="1:9">
      <c r="A63" s="80"/>
      <c r="B63" s="81"/>
      <c r="C63" s="56"/>
      <c r="D63" s="54">
        <v>0</v>
      </c>
      <c r="E63" s="84">
        <v>1</v>
      </c>
      <c r="F63" s="118">
        <v>1</v>
      </c>
      <c r="G63" s="84">
        <v>1</v>
      </c>
      <c r="H63" s="26">
        <f t="shared" si="2"/>
        <v>0</v>
      </c>
      <c r="I63" s="130"/>
    </row>
    <row r="64" spans="1:9" ht="13.5" thickBot="1">
      <c r="A64" s="63"/>
      <c r="B64" s="72"/>
      <c r="C64" s="73"/>
      <c r="D64" s="66">
        <v>0</v>
      </c>
      <c r="E64" s="67">
        <v>1</v>
      </c>
      <c r="F64" s="116">
        <v>1</v>
      </c>
      <c r="G64" s="67">
        <v>1</v>
      </c>
      <c r="H64" s="68">
        <f t="shared" si="2"/>
        <v>0</v>
      </c>
      <c r="I64" s="125">
        <f>SUM(H58:H64)</f>
        <v>0</v>
      </c>
    </row>
    <row r="65" spans="1:9">
      <c r="A65" s="61"/>
      <c r="B65" s="79" t="s">
        <v>273</v>
      </c>
      <c r="C65" s="70" t="s">
        <v>19</v>
      </c>
      <c r="D65" s="54">
        <v>0</v>
      </c>
      <c r="E65" s="84">
        <v>1</v>
      </c>
      <c r="F65" s="118">
        <v>1</v>
      </c>
      <c r="G65" s="84">
        <v>1</v>
      </c>
      <c r="H65" s="26">
        <f t="shared" si="2"/>
        <v>0</v>
      </c>
      <c r="I65" s="127"/>
    </row>
    <row r="66" spans="1:9">
      <c r="A66" s="18"/>
      <c r="B66" s="20"/>
      <c r="C66" s="60"/>
      <c r="D66" s="22">
        <v>0</v>
      </c>
      <c r="E66" s="84">
        <v>1</v>
      </c>
      <c r="F66" s="118">
        <v>1</v>
      </c>
      <c r="G66" s="84">
        <v>1</v>
      </c>
      <c r="H66" s="26">
        <f t="shared" si="2"/>
        <v>0</v>
      </c>
      <c r="I66" s="127"/>
    </row>
    <row r="67" spans="1:9">
      <c r="A67" s="18"/>
      <c r="B67" s="20"/>
      <c r="C67" s="60"/>
      <c r="D67" s="22">
        <v>0</v>
      </c>
      <c r="E67" s="84">
        <v>1</v>
      </c>
      <c r="F67" s="118">
        <v>1</v>
      </c>
      <c r="G67" s="84">
        <v>1</v>
      </c>
      <c r="H67" s="26">
        <f t="shared" si="2"/>
        <v>0</v>
      </c>
      <c r="I67" s="127"/>
    </row>
    <row r="68" spans="1:9">
      <c r="A68" s="18"/>
      <c r="B68" s="20"/>
      <c r="C68" s="60"/>
      <c r="D68" s="22">
        <v>0</v>
      </c>
      <c r="E68" s="84">
        <v>1</v>
      </c>
      <c r="F68" s="118">
        <v>1</v>
      </c>
      <c r="G68" s="84">
        <v>1</v>
      </c>
      <c r="H68" s="26">
        <f t="shared" si="2"/>
        <v>0</v>
      </c>
      <c r="I68" s="127"/>
    </row>
    <row r="69" spans="1:9">
      <c r="A69" s="18"/>
      <c r="B69" s="20"/>
      <c r="C69" s="60"/>
      <c r="D69" s="22">
        <v>0</v>
      </c>
      <c r="E69" s="84">
        <v>1</v>
      </c>
      <c r="F69" s="118">
        <v>1</v>
      </c>
      <c r="G69" s="84">
        <v>1</v>
      </c>
      <c r="H69" s="26">
        <f t="shared" si="2"/>
        <v>0</v>
      </c>
      <c r="I69" s="127"/>
    </row>
    <row r="70" spans="1:9" ht="13.5" thickBot="1">
      <c r="A70" s="63"/>
      <c r="B70" s="72"/>
      <c r="C70" s="73"/>
      <c r="D70" s="66">
        <v>0</v>
      </c>
      <c r="E70" s="67">
        <v>1</v>
      </c>
      <c r="F70" s="116">
        <v>1</v>
      </c>
      <c r="G70" s="67">
        <v>1</v>
      </c>
      <c r="H70" s="68">
        <f t="shared" si="2"/>
        <v>0</v>
      </c>
      <c r="I70" s="125">
        <f>SUM(H65:H70)</f>
        <v>0</v>
      </c>
    </row>
    <row r="71" spans="1:9">
      <c r="A71" s="61"/>
      <c r="B71" s="79" t="s">
        <v>274</v>
      </c>
      <c r="C71" s="70" t="s">
        <v>19</v>
      </c>
      <c r="D71" s="54">
        <v>0</v>
      </c>
      <c r="E71" s="84">
        <v>1</v>
      </c>
      <c r="F71" s="118">
        <v>1</v>
      </c>
      <c r="G71" s="84">
        <v>1</v>
      </c>
      <c r="H71" s="62">
        <f t="shared" si="2"/>
        <v>0</v>
      </c>
      <c r="I71" s="129"/>
    </row>
    <row r="72" spans="1:9">
      <c r="A72" s="18"/>
      <c r="B72" s="20"/>
      <c r="C72" s="60"/>
      <c r="D72" s="22">
        <v>0</v>
      </c>
      <c r="E72" s="84">
        <v>1</v>
      </c>
      <c r="F72" s="118">
        <v>1</v>
      </c>
      <c r="G72" s="84">
        <v>1</v>
      </c>
      <c r="H72" s="26">
        <f t="shared" si="2"/>
        <v>0</v>
      </c>
      <c r="I72" s="127"/>
    </row>
    <row r="73" spans="1:9">
      <c r="A73" s="18"/>
      <c r="B73" s="20"/>
      <c r="C73" s="60"/>
      <c r="D73" s="22">
        <v>0</v>
      </c>
      <c r="E73" s="84">
        <v>1</v>
      </c>
      <c r="F73" s="118">
        <v>1</v>
      </c>
      <c r="G73" s="84">
        <v>1</v>
      </c>
      <c r="H73" s="26">
        <f t="shared" ref="H73:H96" si="3">D73*E73*F73*G73</f>
        <v>0</v>
      </c>
      <c r="I73" s="127"/>
    </row>
    <row r="74" spans="1:9" ht="13.5" thickBot="1">
      <c r="A74" s="63"/>
      <c r="B74" s="72"/>
      <c r="C74" s="73"/>
      <c r="D74" s="66">
        <v>0</v>
      </c>
      <c r="E74" s="67">
        <v>1</v>
      </c>
      <c r="F74" s="116">
        <v>1</v>
      </c>
      <c r="G74" s="67">
        <v>1</v>
      </c>
      <c r="H74" s="68">
        <f t="shared" si="3"/>
        <v>0</v>
      </c>
      <c r="I74" s="125">
        <f>SUM(H71:H74)</f>
        <v>0</v>
      </c>
    </row>
    <row r="75" spans="1:9">
      <c r="A75" s="18"/>
      <c r="B75" s="20" t="s">
        <v>275</v>
      </c>
      <c r="C75" s="60" t="s">
        <v>34</v>
      </c>
      <c r="D75" s="21">
        <v>0</v>
      </c>
      <c r="E75" s="84">
        <v>1</v>
      </c>
      <c r="F75" s="118">
        <v>1</v>
      </c>
      <c r="G75" s="84">
        <v>1</v>
      </c>
      <c r="H75" s="96">
        <f t="shared" si="3"/>
        <v>0</v>
      </c>
      <c r="I75" s="93"/>
    </row>
    <row r="76" spans="1:9">
      <c r="A76" s="18"/>
      <c r="B76" s="20"/>
      <c r="C76" s="60"/>
      <c r="D76" s="21">
        <v>0</v>
      </c>
      <c r="E76" s="84">
        <v>1</v>
      </c>
      <c r="F76" s="118">
        <v>1</v>
      </c>
      <c r="G76" s="84">
        <v>1</v>
      </c>
      <c r="H76" s="96">
        <f t="shared" si="3"/>
        <v>0</v>
      </c>
      <c r="I76" s="93"/>
    </row>
    <row r="77" spans="1:9">
      <c r="A77" s="18"/>
      <c r="B77" s="20"/>
      <c r="C77" s="60"/>
      <c r="D77" s="21">
        <v>0</v>
      </c>
      <c r="E77" s="84">
        <v>1</v>
      </c>
      <c r="F77" s="118">
        <v>1</v>
      </c>
      <c r="G77" s="84">
        <v>1</v>
      </c>
      <c r="H77" s="96">
        <f t="shared" si="3"/>
        <v>0</v>
      </c>
      <c r="I77" s="93"/>
    </row>
    <row r="78" spans="1:9">
      <c r="A78" s="18"/>
      <c r="B78" s="20"/>
      <c r="C78" s="60"/>
      <c r="D78" s="21">
        <v>0</v>
      </c>
      <c r="E78" s="84">
        <v>1</v>
      </c>
      <c r="F78" s="118">
        <v>1</v>
      </c>
      <c r="G78" s="84">
        <v>1</v>
      </c>
      <c r="H78" s="96">
        <f t="shared" si="3"/>
        <v>0</v>
      </c>
      <c r="I78" s="93"/>
    </row>
    <row r="79" spans="1:9">
      <c r="A79" s="18"/>
      <c r="B79" s="20"/>
      <c r="C79" s="60"/>
      <c r="D79" s="102">
        <v>0</v>
      </c>
      <c r="E79" s="84">
        <v>1</v>
      </c>
      <c r="F79" s="118">
        <v>1</v>
      </c>
      <c r="G79" s="84">
        <v>1</v>
      </c>
      <c r="H79" s="103">
        <f t="shared" si="3"/>
        <v>0</v>
      </c>
      <c r="I79" s="93"/>
    </row>
    <row r="80" spans="1:9" ht="13.5" thickBot="1">
      <c r="A80" s="63"/>
      <c r="B80" s="72"/>
      <c r="C80" s="108"/>
      <c r="D80" s="100">
        <v>0</v>
      </c>
      <c r="E80" s="97">
        <v>1</v>
      </c>
      <c r="F80" s="94">
        <v>1</v>
      </c>
      <c r="G80" s="88">
        <v>1</v>
      </c>
      <c r="H80" s="97">
        <f>D80*E80*F80*G80</f>
        <v>0</v>
      </c>
      <c r="I80" s="125">
        <f>SUM(H75:H80)</f>
        <v>0</v>
      </c>
    </row>
    <row r="81" spans="1:9">
      <c r="A81" s="105"/>
      <c r="B81" s="106" t="s">
        <v>277</v>
      </c>
      <c r="C81" s="107"/>
      <c r="D81" s="54">
        <v>0</v>
      </c>
      <c r="E81" s="55">
        <v>1</v>
      </c>
      <c r="F81" s="117">
        <v>1</v>
      </c>
      <c r="G81" s="55">
        <v>1</v>
      </c>
      <c r="H81" s="62">
        <f>D81*E81*F81*G81</f>
        <v>0</v>
      </c>
      <c r="I81" s="133"/>
    </row>
    <row r="82" spans="1:9">
      <c r="A82" s="80"/>
      <c r="B82" s="81"/>
      <c r="C82" s="104"/>
      <c r="D82" s="22">
        <v>0</v>
      </c>
      <c r="E82" s="27">
        <v>1</v>
      </c>
      <c r="F82" s="117">
        <v>1</v>
      </c>
      <c r="G82" s="55">
        <v>1</v>
      </c>
      <c r="H82" s="26">
        <f>D82*E82*F82*G82</f>
        <v>0</v>
      </c>
      <c r="I82" s="134"/>
    </row>
    <row r="83" spans="1:9">
      <c r="A83" s="80"/>
      <c r="B83" s="81"/>
      <c r="C83" s="104"/>
      <c r="D83" s="22">
        <v>0</v>
      </c>
      <c r="E83" s="27">
        <v>1</v>
      </c>
      <c r="F83" s="117">
        <v>1</v>
      </c>
      <c r="G83" s="55">
        <v>1</v>
      </c>
      <c r="H83" s="26">
        <f>D83*E83*F83*G83</f>
        <v>0</v>
      </c>
      <c r="I83" s="134"/>
    </row>
    <row r="84" spans="1:9" ht="13.5" thickBot="1">
      <c r="A84" s="80"/>
      <c r="B84" s="81"/>
      <c r="C84" s="104"/>
      <c r="D84" s="22">
        <v>0</v>
      </c>
      <c r="E84" s="27">
        <v>1</v>
      </c>
      <c r="F84" s="117">
        <v>1</v>
      </c>
      <c r="G84" s="55">
        <v>1</v>
      </c>
      <c r="H84" s="26">
        <f>D84*E84*F84*G84</f>
        <v>0</v>
      </c>
      <c r="I84" s="125">
        <f>SUM(H81:H84)</f>
        <v>0</v>
      </c>
    </row>
    <row r="85" spans="1:9" ht="13.5" thickBot="1">
      <c r="A85" s="90"/>
      <c r="B85" s="91" t="s">
        <v>276</v>
      </c>
      <c r="C85" s="92" t="s">
        <v>34</v>
      </c>
      <c r="D85" s="101">
        <v>0</v>
      </c>
      <c r="E85" s="99">
        <v>1</v>
      </c>
      <c r="F85" s="95">
        <v>1</v>
      </c>
      <c r="G85" s="98">
        <v>1</v>
      </c>
      <c r="H85" s="99">
        <f t="shared" si="3"/>
        <v>0</v>
      </c>
      <c r="I85" s="110">
        <f>SUM(H85)</f>
        <v>0</v>
      </c>
    </row>
    <row r="86" spans="1:9">
      <c r="A86" s="61"/>
      <c r="B86" s="49" t="s">
        <v>278</v>
      </c>
      <c r="C86" s="28" t="s">
        <v>34</v>
      </c>
      <c r="D86" s="54">
        <v>0</v>
      </c>
      <c r="E86" s="55">
        <v>1</v>
      </c>
      <c r="F86" s="117">
        <v>1</v>
      </c>
      <c r="G86" s="55">
        <v>1</v>
      </c>
      <c r="H86" s="62">
        <f t="shared" si="3"/>
        <v>0</v>
      </c>
      <c r="I86" s="133"/>
    </row>
    <row r="87" spans="1:9">
      <c r="A87" s="18"/>
      <c r="B87" s="20"/>
      <c r="C87" s="60"/>
      <c r="D87" s="22">
        <v>0</v>
      </c>
      <c r="E87" s="27">
        <v>1</v>
      </c>
      <c r="F87" s="117">
        <v>1</v>
      </c>
      <c r="G87" s="55">
        <v>1</v>
      </c>
      <c r="H87" s="26">
        <f t="shared" si="3"/>
        <v>0</v>
      </c>
      <c r="I87" s="134"/>
    </row>
    <row r="88" spans="1:9">
      <c r="A88" s="18"/>
      <c r="B88" s="20"/>
      <c r="C88" s="60"/>
      <c r="D88" s="22">
        <v>0</v>
      </c>
      <c r="E88" s="27">
        <v>1</v>
      </c>
      <c r="F88" s="117">
        <v>1</v>
      </c>
      <c r="G88" s="55">
        <v>1</v>
      </c>
      <c r="H88" s="26">
        <f t="shared" si="3"/>
        <v>0</v>
      </c>
      <c r="I88" s="134"/>
    </row>
    <row r="89" spans="1:9" ht="13.5" thickBot="1">
      <c r="A89" s="63"/>
      <c r="B89" s="72"/>
      <c r="C89" s="73"/>
      <c r="D89" s="66">
        <v>0</v>
      </c>
      <c r="E89" s="67">
        <v>1</v>
      </c>
      <c r="F89" s="116">
        <v>1</v>
      </c>
      <c r="G89" s="67">
        <v>1</v>
      </c>
      <c r="H89" s="68">
        <f t="shared" si="3"/>
        <v>0</v>
      </c>
      <c r="I89" s="125">
        <f>SUM(H86:H89)</f>
        <v>0</v>
      </c>
    </row>
    <row r="90" spans="1:9">
      <c r="A90" s="61"/>
      <c r="B90" s="49" t="s">
        <v>279</v>
      </c>
      <c r="C90" s="28" t="s">
        <v>34</v>
      </c>
      <c r="D90" s="109">
        <v>0</v>
      </c>
      <c r="E90" s="111">
        <v>1</v>
      </c>
      <c r="F90" s="119">
        <v>1</v>
      </c>
      <c r="G90" s="71">
        <v>1</v>
      </c>
      <c r="H90" s="227">
        <f t="shared" si="3"/>
        <v>0</v>
      </c>
    </row>
    <row r="91" spans="1:9" ht="13.5" thickBot="1">
      <c r="A91" s="63"/>
      <c r="B91" s="72" t="s">
        <v>280</v>
      </c>
      <c r="C91" s="73" t="s">
        <v>34</v>
      </c>
      <c r="D91" s="100">
        <v>0</v>
      </c>
      <c r="E91" s="97">
        <v>1</v>
      </c>
      <c r="F91" s="94">
        <v>1</v>
      </c>
      <c r="G91" s="88">
        <v>1</v>
      </c>
      <c r="H91" s="83">
        <f t="shared" si="3"/>
        <v>0</v>
      </c>
      <c r="I91" s="125">
        <f>SUM(H90:H91)</f>
        <v>0</v>
      </c>
    </row>
    <row r="92" spans="1:9">
      <c r="A92" s="61"/>
      <c r="B92" s="49" t="s">
        <v>281</v>
      </c>
      <c r="C92" s="28" t="s">
        <v>34</v>
      </c>
      <c r="D92" s="109">
        <v>0</v>
      </c>
      <c r="E92" s="111">
        <v>1</v>
      </c>
      <c r="F92" s="119">
        <v>1</v>
      </c>
      <c r="G92" s="71">
        <v>1</v>
      </c>
      <c r="H92" s="26">
        <f t="shared" si="3"/>
        <v>0</v>
      </c>
      <c r="I92" s="119"/>
    </row>
    <row r="93" spans="1:9" ht="13.5" thickBot="1">
      <c r="A93" s="63"/>
      <c r="B93" s="72"/>
      <c r="C93" s="73"/>
      <c r="D93" s="100">
        <v>0</v>
      </c>
      <c r="E93" s="97">
        <v>1</v>
      </c>
      <c r="F93" s="94">
        <v>1</v>
      </c>
      <c r="G93" s="88">
        <v>1</v>
      </c>
      <c r="H93" s="68">
        <f t="shared" si="3"/>
        <v>0</v>
      </c>
      <c r="I93" s="125">
        <f>SUM(H92:H93)</f>
        <v>0</v>
      </c>
    </row>
    <row r="94" spans="1:9">
      <c r="A94" s="61"/>
      <c r="B94" s="49" t="s">
        <v>282</v>
      </c>
      <c r="C94" s="28" t="s">
        <v>34</v>
      </c>
      <c r="D94" s="109">
        <v>0</v>
      </c>
      <c r="E94" s="111">
        <v>1</v>
      </c>
      <c r="F94" s="119">
        <v>1</v>
      </c>
      <c r="G94" s="71">
        <v>1</v>
      </c>
      <c r="H94" s="26">
        <f t="shared" si="3"/>
        <v>0</v>
      </c>
      <c r="I94" s="119"/>
    </row>
    <row r="95" spans="1:9">
      <c r="A95" s="18"/>
      <c r="B95" s="20" t="s">
        <v>284</v>
      </c>
      <c r="C95" s="60" t="s">
        <v>34</v>
      </c>
      <c r="D95" s="21">
        <v>0</v>
      </c>
      <c r="E95" s="96">
        <v>1</v>
      </c>
      <c r="F95" s="93">
        <v>1</v>
      </c>
      <c r="G95" s="19">
        <v>1</v>
      </c>
      <c r="H95" s="26">
        <f t="shared" si="3"/>
        <v>0</v>
      </c>
      <c r="I95" s="93"/>
    </row>
    <row r="96" spans="1:9" ht="13.5" thickBot="1">
      <c r="A96" s="63"/>
      <c r="B96" s="72"/>
      <c r="C96" s="73"/>
      <c r="D96" s="100">
        <v>0</v>
      </c>
      <c r="E96" s="97">
        <v>1</v>
      </c>
      <c r="F96" s="94">
        <v>1</v>
      </c>
      <c r="G96" s="88">
        <v>1</v>
      </c>
      <c r="H96" s="68">
        <f t="shared" si="3"/>
        <v>0</v>
      </c>
      <c r="I96" s="125">
        <f>SUM(H94:H96)</f>
        <v>0</v>
      </c>
    </row>
    <row r="97" spans="1:12">
      <c r="A97" s="61"/>
      <c r="B97" s="79" t="s">
        <v>283</v>
      </c>
      <c r="C97" s="70" t="s">
        <v>34</v>
      </c>
      <c r="D97" s="21">
        <v>0</v>
      </c>
      <c r="E97" s="96">
        <v>1</v>
      </c>
      <c r="F97" s="93">
        <v>1</v>
      </c>
      <c r="G97" s="19">
        <v>1</v>
      </c>
      <c r="H97" s="26">
        <f>D97*E97*F97*G97</f>
        <v>0</v>
      </c>
      <c r="I97" s="93"/>
    </row>
    <row r="98" spans="1:12" ht="13.5" thickBot="1">
      <c r="A98" s="63"/>
      <c r="B98" s="72"/>
      <c r="C98" s="73" t="s">
        <v>34</v>
      </c>
      <c r="D98" s="100">
        <v>0</v>
      </c>
      <c r="E98" s="97">
        <v>1</v>
      </c>
      <c r="F98" s="94">
        <v>1</v>
      </c>
      <c r="G98" s="88">
        <v>1</v>
      </c>
      <c r="H98" s="68">
        <f>D98*E98*F98*G98</f>
        <v>0</v>
      </c>
      <c r="I98" s="125">
        <f>SUM(H97:H98)</f>
        <v>0</v>
      </c>
    </row>
    <row r="99" spans="1:12">
      <c r="A99" s="61"/>
      <c r="B99" s="79" t="s">
        <v>285</v>
      </c>
      <c r="C99" s="70" t="s">
        <v>34</v>
      </c>
      <c r="D99" s="21">
        <v>0</v>
      </c>
      <c r="E99" s="96">
        <v>1</v>
      </c>
      <c r="F99" s="93">
        <v>1</v>
      </c>
      <c r="G99" s="19">
        <v>1</v>
      </c>
      <c r="H99" s="96">
        <f>D99*E99*F99*G99</f>
        <v>0</v>
      </c>
      <c r="I99" s="93"/>
    </row>
    <row r="100" spans="1:12">
      <c r="A100" s="18"/>
      <c r="B100" s="20" t="s">
        <v>286</v>
      </c>
      <c r="C100" s="60" t="s">
        <v>34</v>
      </c>
      <c r="D100" s="21">
        <v>0</v>
      </c>
      <c r="E100" s="96">
        <v>1</v>
      </c>
      <c r="F100" s="93">
        <v>1</v>
      </c>
      <c r="G100" s="19">
        <v>1</v>
      </c>
      <c r="H100" s="26">
        <f t="shared" ref="H100:H107" si="4">D100*E100*F100*G100</f>
        <v>0</v>
      </c>
      <c r="I100" s="93"/>
    </row>
    <row r="101" spans="1:12" ht="13.5" thickBot="1">
      <c r="A101" s="63"/>
      <c r="B101" s="72" t="s">
        <v>287</v>
      </c>
      <c r="C101" s="73" t="s">
        <v>34</v>
      </c>
      <c r="D101" s="100">
        <v>0</v>
      </c>
      <c r="E101" s="97">
        <v>1</v>
      </c>
      <c r="F101" s="94">
        <v>1</v>
      </c>
      <c r="G101" s="88">
        <v>1</v>
      </c>
      <c r="H101" s="68">
        <f t="shared" si="4"/>
        <v>0</v>
      </c>
      <c r="I101" s="125">
        <f>SUM(H99:H101)</f>
        <v>0</v>
      </c>
    </row>
    <row r="102" spans="1:12" ht="13.5" thickBot="1">
      <c r="A102" s="90"/>
      <c r="B102" s="121" t="s">
        <v>288</v>
      </c>
      <c r="C102" s="122" t="s">
        <v>38</v>
      </c>
      <c r="D102" s="101">
        <v>0</v>
      </c>
      <c r="E102" s="99">
        <v>1</v>
      </c>
      <c r="F102" s="95">
        <v>1</v>
      </c>
      <c r="G102" s="98">
        <v>1</v>
      </c>
      <c r="H102" s="123">
        <f t="shared" si="4"/>
        <v>0</v>
      </c>
      <c r="I102" s="110">
        <f>SUM(H102)</f>
        <v>0</v>
      </c>
    </row>
    <row r="103" spans="1:12" ht="13.5" thickBot="1">
      <c r="A103" s="90"/>
      <c r="B103" s="121" t="s">
        <v>289</v>
      </c>
      <c r="C103" s="122" t="s">
        <v>34</v>
      </c>
      <c r="D103" s="101">
        <v>0</v>
      </c>
      <c r="E103" s="99">
        <v>1</v>
      </c>
      <c r="F103" s="95">
        <v>1</v>
      </c>
      <c r="G103" s="98">
        <v>1</v>
      </c>
      <c r="H103" s="123">
        <f t="shared" si="4"/>
        <v>0</v>
      </c>
      <c r="I103" s="110">
        <f>SUM(H103)</f>
        <v>0</v>
      </c>
    </row>
    <row r="104" spans="1:12">
      <c r="A104" s="61"/>
      <c r="B104" s="49" t="s">
        <v>291</v>
      </c>
      <c r="C104" s="28" t="s">
        <v>34</v>
      </c>
      <c r="D104" s="109">
        <v>0</v>
      </c>
      <c r="E104" s="111">
        <v>1</v>
      </c>
      <c r="F104" s="119">
        <v>1</v>
      </c>
      <c r="G104" s="71">
        <v>1</v>
      </c>
      <c r="H104" s="111">
        <f t="shared" si="4"/>
        <v>0</v>
      </c>
      <c r="I104" s="119"/>
    </row>
    <row r="105" spans="1:12" ht="13.5" thickBot="1">
      <c r="A105" s="63"/>
      <c r="B105" s="72"/>
      <c r="C105" s="73"/>
      <c r="D105" s="100">
        <v>0</v>
      </c>
      <c r="E105" s="97">
        <v>1</v>
      </c>
      <c r="F105" s="94">
        <v>1</v>
      </c>
      <c r="G105" s="88">
        <v>1</v>
      </c>
      <c r="H105" s="97">
        <f t="shared" si="4"/>
        <v>0</v>
      </c>
      <c r="I105" s="125">
        <f>SUM(H104:H105)</f>
        <v>0</v>
      </c>
    </row>
    <row r="106" spans="1:12">
      <c r="A106" s="61"/>
      <c r="B106" s="20" t="s">
        <v>250</v>
      </c>
      <c r="C106" s="70" t="s">
        <v>186</v>
      </c>
      <c r="D106" s="109">
        <v>0</v>
      </c>
      <c r="E106" s="111">
        <v>1</v>
      </c>
      <c r="F106" s="119">
        <v>1</v>
      </c>
      <c r="G106" s="71">
        <v>1</v>
      </c>
      <c r="H106" s="135">
        <v>1</v>
      </c>
      <c r="I106" s="137">
        <v>1</v>
      </c>
    </row>
    <row r="107" spans="1:12" ht="13.5" thickBot="1">
      <c r="A107" s="63"/>
      <c r="B107" s="72" t="s">
        <v>293</v>
      </c>
      <c r="C107" s="73" t="s">
        <v>34</v>
      </c>
      <c r="D107" s="100">
        <v>0</v>
      </c>
      <c r="E107" s="138">
        <v>1</v>
      </c>
      <c r="F107" s="139">
        <v>1</v>
      </c>
      <c r="G107" s="140">
        <v>1</v>
      </c>
      <c r="H107" s="68">
        <f t="shared" si="4"/>
        <v>0</v>
      </c>
      <c r="I107" s="136">
        <f>SUM(H107)</f>
        <v>0</v>
      </c>
    </row>
    <row r="108" spans="1:12" ht="39" thickBot="1">
      <c r="A108" s="90"/>
      <c r="B108" s="157" t="s">
        <v>303</v>
      </c>
      <c r="C108" s="92" t="s">
        <v>186</v>
      </c>
      <c r="D108" s="101">
        <v>0</v>
      </c>
      <c r="E108" s="99">
        <v>1</v>
      </c>
      <c r="F108" s="95"/>
      <c r="G108" s="98"/>
      <c r="H108" s="99"/>
      <c r="I108" s="95"/>
    </row>
    <row r="109" spans="1:12" ht="13.5" thickBot="1">
      <c r="A109" s="63"/>
      <c r="B109" s="72" t="s">
        <v>294</v>
      </c>
      <c r="C109" s="73" t="s">
        <v>34</v>
      </c>
      <c r="D109" s="100">
        <v>0</v>
      </c>
      <c r="E109" s="97">
        <v>1</v>
      </c>
      <c r="F109" s="94"/>
      <c r="G109" s="88"/>
      <c r="H109" s="97"/>
      <c r="I109" s="94"/>
    </row>
    <row r="110" spans="1:12">
      <c r="A110" s="61"/>
      <c r="B110" s="79" t="s">
        <v>295</v>
      </c>
      <c r="C110" s="70" t="s">
        <v>34</v>
      </c>
      <c r="D110" s="109">
        <v>0</v>
      </c>
      <c r="E110" s="111">
        <v>1</v>
      </c>
      <c r="F110" s="119">
        <v>1</v>
      </c>
      <c r="G110" s="71">
        <v>1</v>
      </c>
      <c r="H110" s="62">
        <f>D110*E110*F110*G110</f>
        <v>0</v>
      </c>
      <c r="I110" s="119"/>
    </row>
    <row r="111" spans="1:12">
      <c r="A111" s="75"/>
      <c r="B111" s="76" t="s">
        <v>296</v>
      </c>
      <c r="C111" s="77" t="s">
        <v>34</v>
      </c>
      <c r="D111" s="143">
        <v>0</v>
      </c>
      <c r="E111" s="144">
        <v>1</v>
      </c>
      <c r="F111" s="145">
        <v>1</v>
      </c>
      <c r="G111" s="146">
        <v>1</v>
      </c>
      <c r="H111" s="78">
        <f>D111*E111*F111*G111</f>
        <v>0</v>
      </c>
      <c r="I111" s="147">
        <f>SUM(H110:H111)</f>
        <v>0</v>
      </c>
    </row>
    <row r="112" spans="1:12" ht="13.5" thickBot="1">
      <c r="A112" s="148"/>
      <c r="B112" s="149" t="s">
        <v>301</v>
      </c>
      <c r="C112" s="150" t="s">
        <v>34</v>
      </c>
      <c r="D112" s="151">
        <v>0</v>
      </c>
      <c r="E112" s="152">
        <v>1</v>
      </c>
      <c r="F112" s="153">
        <v>1</v>
      </c>
      <c r="G112" s="154">
        <v>1</v>
      </c>
      <c r="H112" s="155">
        <f>D112*E112*F112*G112</f>
        <v>0</v>
      </c>
      <c r="I112" s="156">
        <f>SUM(H112)</f>
        <v>0</v>
      </c>
      <c r="L112">
        <f>(2.05*0.8*4)+(2.05*0.6*2)+(1.8*2.05*4)+(1.2*1.5*4)</f>
        <v>30.98</v>
      </c>
    </row>
    <row r="113" spans="1:9" ht="25.5">
      <c r="A113" s="18"/>
      <c r="B113" s="141" t="s">
        <v>297</v>
      </c>
      <c r="C113" s="96" t="s">
        <v>186</v>
      </c>
      <c r="D113" s="21">
        <v>0</v>
      </c>
      <c r="E113" s="96"/>
      <c r="F113" s="93"/>
      <c r="G113" s="19"/>
      <c r="H113" s="96"/>
      <c r="I113" s="93"/>
    </row>
    <row r="114" spans="1:9" ht="25.5">
      <c r="A114" s="18"/>
      <c r="B114" s="141" t="s">
        <v>298</v>
      </c>
      <c r="C114" s="96" t="s">
        <v>186</v>
      </c>
      <c r="D114" s="21">
        <v>0</v>
      </c>
      <c r="E114" s="96"/>
      <c r="F114" s="93"/>
      <c r="G114" s="19"/>
      <c r="H114" s="96"/>
      <c r="I114" s="93"/>
    </row>
    <row r="115" spans="1:9" ht="26.25" thickBot="1">
      <c r="A115" s="63"/>
      <c r="B115" s="142" t="s">
        <v>177</v>
      </c>
      <c r="C115" s="97" t="s">
        <v>186</v>
      </c>
      <c r="D115" s="100">
        <v>0</v>
      </c>
      <c r="E115" s="97"/>
      <c r="F115" s="94"/>
      <c r="G115" s="88"/>
      <c r="H115" s="97"/>
      <c r="I115" s="94"/>
    </row>
    <row r="116" spans="1:9">
      <c r="A116" s="61"/>
      <c r="B116" s="111" t="s">
        <v>251</v>
      </c>
      <c r="C116" s="111"/>
      <c r="D116" s="109">
        <v>0</v>
      </c>
      <c r="E116" s="111"/>
      <c r="F116" s="119"/>
      <c r="G116" s="71"/>
      <c r="H116" s="111"/>
      <c r="I116" s="119"/>
    </row>
    <row r="117" spans="1:9">
      <c r="A117" s="18"/>
      <c r="B117" s="96" t="s">
        <v>261</v>
      </c>
      <c r="C117" s="96" t="s">
        <v>186</v>
      </c>
      <c r="D117" s="21">
        <v>0</v>
      </c>
      <c r="E117" s="96"/>
      <c r="F117" s="93"/>
      <c r="G117" s="19"/>
      <c r="H117" s="96"/>
      <c r="I117" s="93"/>
    </row>
    <row r="118" spans="1:9">
      <c r="A118" s="18"/>
      <c r="B118" s="96" t="s">
        <v>262</v>
      </c>
      <c r="C118" s="96" t="s">
        <v>186</v>
      </c>
      <c r="D118" s="21">
        <v>0</v>
      </c>
      <c r="E118" s="96"/>
      <c r="F118" s="93"/>
      <c r="G118" s="19"/>
      <c r="H118" s="96"/>
      <c r="I118" s="93"/>
    </row>
    <row r="119" spans="1:9" ht="13.5" thickBot="1">
      <c r="A119" s="63"/>
      <c r="B119" s="97" t="s">
        <v>299</v>
      </c>
      <c r="C119" s="97" t="s">
        <v>186</v>
      </c>
      <c r="D119" s="100">
        <v>0</v>
      </c>
      <c r="E119" s="97"/>
      <c r="F119" s="94"/>
      <c r="G119" s="88"/>
      <c r="H119" s="97"/>
      <c r="I119" s="94"/>
    </row>
    <row r="120" spans="1:9">
      <c r="A120" s="61"/>
      <c r="B120" s="111"/>
      <c r="C120" s="111"/>
      <c r="D120" s="109"/>
      <c r="E120" s="111"/>
      <c r="F120" s="119"/>
      <c r="G120" s="71"/>
      <c r="H120" s="111"/>
      <c r="I120" s="119"/>
    </row>
    <row r="121" spans="1:9">
      <c r="A121" s="18"/>
      <c r="B121" s="96" t="s">
        <v>263</v>
      </c>
      <c r="C121" s="96" t="s">
        <v>186</v>
      </c>
      <c r="D121" s="21">
        <v>0</v>
      </c>
      <c r="E121" s="96"/>
      <c r="F121" s="93"/>
      <c r="G121" s="19"/>
      <c r="H121" s="96"/>
      <c r="I121" s="93"/>
    </row>
    <row r="122" spans="1:9">
      <c r="A122" s="18"/>
      <c r="B122" s="96" t="s">
        <v>248</v>
      </c>
      <c r="C122" s="96" t="s">
        <v>186</v>
      </c>
      <c r="D122" s="21">
        <v>0</v>
      </c>
      <c r="E122" s="96"/>
      <c r="F122" s="93"/>
      <c r="G122" s="19"/>
      <c r="H122" s="96"/>
      <c r="I122" s="93"/>
    </row>
    <row r="123" spans="1:9">
      <c r="A123" s="18"/>
      <c r="B123" s="96" t="s">
        <v>249</v>
      </c>
      <c r="C123" s="96" t="s">
        <v>186</v>
      </c>
      <c r="D123" s="21">
        <v>0</v>
      </c>
      <c r="E123" s="96"/>
      <c r="F123" s="93"/>
      <c r="G123" s="19"/>
      <c r="H123" s="96"/>
      <c r="I123" s="93"/>
    </row>
    <row r="124" spans="1:9">
      <c r="A124" s="18"/>
      <c r="B124" s="96" t="s">
        <v>265</v>
      </c>
      <c r="C124" s="96"/>
      <c r="D124" s="21">
        <v>0</v>
      </c>
      <c r="E124" s="96"/>
      <c r="F124" s="93"/>
      <c r="G124" s="19"/>
      <c r="H124" s="96"/>
      <c r="I124" s="93"/>
    </row>
    <row r="125" spans="1:9">
      <c r="A125" s="18"/>
      <c r="B125" s="96" t="s">
        <v>302</v>
      </c>
      <c r="C125" s="96" t="s">
        <v>186</v>
      </c>
      <c r="D125" s="21">
        <v>0</v>
      </c>
      <c r="E125" s="96"/>
      <c r="F125" s="93"/>
      <c r="G125" s="19"/>
      <c r="H125" s="96"/>
      <c r="I125" s="93"/>
    </row>
    <row r="126" spans="1:9">
      <c r="A126" s="18"/>
      <c r="B126" s="96"/>
      <c r="C126" s="96"/>
      <c r="D126" s="21"/>
      <c r="E126" s="96"/>
      <c r="F126" s="93"/>
      <c r="G126" s="19"/>
      <c r="H126" s="96"/>
      <c r="I126" s="93"/>
    </row>
    <row r="127" spans="1:9">
      <c r="A127" s="18"/>
      <c r="B127" s="20"/>
      <c r="C127" s="60"/>
      <c r="D127" s="21"/>
      <c r="E127" s="96"/>
      <c r="F127" s="93"/>
      <c r="G127" s="19"/>
      <c r="H127" s="96"/>
      <c r="I127" s="93"/>
    </row>
    <row r="128" spans="1:9">
      <c r="A128" s="18"/>
      <c r="B128" s="20"/>
      <c r="C128" s="60"/>
      <c r="D128" s="21"/>
      <c r="E128" s="96"/>
      <c r="F128" s="93"/>
      <c r="G128" s="19"/>
      <c r="H128" s="96"/>
      <c r="I128" s="93"/>
    </row>
    <row r="129" spans="1:9">
      <c r="A129" s="18"/>
      <c r="B129" s="20"/>
      <c r="C129" s="60"/>
      <c r="D129" s="21"/>
      <c r="E129" s="96"/>
      <c r="F129" s="93"/>
      <c r="G129" s="19"/>
      <c r="H129" s="96"/>
      <c r="I129" s="93"/>
    </row>
    <row r="130" spans="1:9">
      <c r="A130" s="18"/>
      <c r="B130" s="20"/>
      <c r="C130" s="60"/>
      <c r="D130" s="21"/>
      <c r="E130" s="96"/>
      <c r="F130" s="93"/>
      <c r="G130" s="19"/>
      <c r="H130" s="96"/>
      <c r="I130" s="93"/>
    </row>
    <row r="131" spans="1:9">
      <c r="A131" s="18"/>
      <c r="B131" s="20" t="s">
        <v>290</v>
      </c>
      <c r="C131" s="60"/>
      <c r="D131" s="21"/>
      <c r="E131" s="96"/>
      <c r="F131" s="93"/>
      <c r="G131" s="19"/>
      <c r="H131" s="96"/>
      <c r="I131" s="93"/>
    </row>
    <row r="132" spans="1:9">
      <c r="A132" s="18"/>
      <c r="B132" s="20"/>
      <c r="C132" s="60"/>
      <c r="D132" s="21"/>
      <c r="E132" s="96"/>
      <c r="F132" s="93"/>
      <c r="G132" s="19"/>
      <c r="H132" s="96"/>
      <c r="I132" s="93"/>
    </row>
    <row r="133" spans="1:9">
      <c r="A133" s="18"/>
      <c r="B133" s="20"/>
      <c r="C133" s="60"/>
      <c r="D133" s="21"/>
      <c r="E133" s="96"/>
      <c r="F133" s="93"/>
      <c r="G133" s="19"/>
      <c r="H133" s="96"/>
      <c r="I133" s="93"/>
    </row>
    <row r="134" spans="1:9">
      <c r="A134" s="18"/>
      <c r="B134" s="20"/>
      <c r="C134" s="60"/>
      <c r="D134" s="21"/>
      <c r="E134" s="96"/>
      <c r="F134" s="93"/>
      <c r="G134" s="19"/>
      <c r="H134" s="96"/>
      <c r="I134" s="93"/>
    </row>
    <row r="135" spans="1:9">
      <c r="A135" s="18"/>
      <c r="B135" s="20"/>
      <c r="C135" s="60"/>
      <c r="D135" s="21"/>
      <c r="E135" s="96"/>
      <c r="F135" s="93"/>
      <c r="G135" s="19"/>
      <c r="H135" s="96"/>
      <c r="I135" s="93"/>
    </row>
    <row r="136" spans="1:9">
      <c r="A136" s="18"/>
      <c r="B136" s="20"/>
      <c r="C136" s="60"/>
      <c r="D136" s="21"/>
      <c r="E136" s="96"/>
      <c r="F136" s="93"/>
      <c r="G136" s="19"/>
      <c r="H136" s="96"/>
      <c r="I136" s="93"/>
    </row>
    <row r="137" spans="1:9">
      <c r="A137" s="18"/>
      <c r="B137" s="20"/>
      <c r="C137" s="60"/>
      <c r="D137" s="21"/>
      <c r="E137" s="96"/>
      <c r="F137" s="93"/>
      <c r="G137" s="19"/>
      <c r="H137" s="96"/>
      <c r="I137" s="93"/>
    </row>
    <row r="138" spans="1:9">
      <c r="A138" s="18"/>
      <c r="B138" s="20"/>
      <c r="C138" s="60"/>
      <c r="D138" s="21"/>
      <c r="E138" s="96"/>
      <c r="F138" s="93"/>
      <c r="G138" s="19"/>
      <c r="H138" s="96"/>
      <c r="I138" s="93"/>
    </row>
    <row r="139" spans="1:9">
      <c r="A139" s="18"/>
      <c r="B139" s="20"/>
      <c r="C139" s="60"/>
      <c r="D139" s="21"/>
      <c r="E139" s="96"/>
      <c r="F139" s="93"/>
      <c r="G139" s="19"/>
      <c r="H139" s="96"/>
      <c r="I139" s="93"/>
    </row>
    <row r="140" spans="1:9">
      <c r="A140" s="18"/>
      <c r="B140" s="20"/>
      <c r="C140" s="60"/>
      <c r="D140" s="21"/>
      <c r="E140" s="96"/>
      <c r="F140" s="93"/>
      <c r="G140" s="19"/>
      <c r="H140" s="96"/>
      <c r="I140" s="93"/>
    </row>
    <row r="141" spans="1:9">
      <c r="A141" s="18"/>
      <c r="B141" s="20"/>
      <c r="C141" s="60"/>
      <c r="D141" s="21"/>
      <c r="E141" s="96"/>
      <c r="F141" s="93"/>
      <c r="G141" s="19"/>
      <c r="H141" s="96"/>
      <c r="I141" s="93"/>
    </row>
    <row r="142" spans="1:9">
      <c r="A142" s="18"/>
      <c r="B142" s="20"/>
      <c r="C142" s="60"/>
      <c r="D142" s="21"/>
      <c r="E142" s="96"/>
      <c r="F142" s="93"/>
      <c r="G142" s="19"/>
      <c r="H142" s="96"/>
      <c r="I142" s="93"/>
    </row>
    <row r="143" spans="1:9">
      <c r="A143" s="18"/>
      <c r="B143" s="20"/>
      <c r="C143" s="60"/>
      <c r="D143" s="21"/>
      <c r="E143" s="96"/>
      <c r="F143" s="93"/>
      <c r="G143" s="19"/>
      <c r="H143" s="96"/>
      <c r="I143" s="93"/>
    </row>
    <row r="144" spans="1:9">
      <c r="A144" s="18"/>
      <c r="B144" s="20"/>
      <c r="C144" s="60"/>
      <c r="D144" s="21"/>
      <c r="E144" s="96"/>
      <c r="F144" s="93"/>
      <c r="G144" s="19"/>
      <c r="H144" s="96"/>
      <c r="I144" s="93"/>
    </row>
    <row r="145" spans="1:9">
      <c r="A145" s="18"/>
      <c r="B145" s="20"/>
      <c r="C145" s="60"/>
      <c r="D145" s="21"/>
      <c r="E145" s="96"/>
      <c r="F145" s="93"/>
      <c r="G145" s="19"/>
      <c r="H145" s="96"/>
      <c r="I145" s="93"/>
    </row>
    <row r="146" spans="1:9">
      <c r="A146" s="18"/>
      <c r="B146" s="20"/>
      <c r="C146" s="60"/>
      <c r="D146" s="21"/>
      <c r="E146" s="96"/>
      <c r="F146" s="93"/>
      <c r="G146" s="19"/>
      <c r="H146" s="96"/>
      <c r="I146" s="93"/>
    </row>
    <row r="147" spans="1:9">
      <c r="A147" s="18"/>
      <c r="B147" s="20"/>
      <c r="C147" s="60"/>
      <c r="D147" s="21"/>
      <c r="E147" s="96"/>
      <c r="F147" s="93"/>
      <c r="G147" s="19"/>
      <c r="H147" s="96"/>
      <c r="I147" s="93"/>
    </row>
    <row r="148" spans="1:9">
      <c r="A148" s="18"/>
      <c r="B148" s="20"/>
      <c r="C148" s="60"/>
      <c r="D148" s="21"/>
      <c r="E148" s="96"/>
      <c r="F148" s="93"/>
      <c r="G148" s="19"/>
      <c r="H148" s="96"/>
      <c r="I148" s="93"/>
    </row>
    <row r="149" spans="1:9">
      <c r="A149" s="18"/>
      <c r="B149" s="20"/>
      <c r="C149" s="60"/>
      <c r="D149" s="21"/>
      <c r="E149" s="96"/>
      <c r="F149" s="93"/>
      <c r="G149" s="19"/>
      <c r="H149" s="96"/>
      <c r="I149" s="93"/>
    </row>
    <row r="150" spans="1:9">
      <c r="A150" s="18"/>
      <c r="B150" s="20"/>
      <c r="C150" s="60"/>
      <c r="D150" s="21"/>
      <c r="E150" s="96"/>
      <c r="F150" s="93"/>
      <c r="G150" s="19"/>
      <c r="H150" s="96"/>
      <c r="I150" s="93"/>
    </row>
    <row r="151" spans="1:9">
      <c r="A151" s="18"/>
      <c r="B151" s="20"/>
      <c r="C151" s="60"/>
      <c r="D151" s="21"/>
      <c r="E151" s="96"/>
      <c r="F151" s="93"/>
      <c r="G151" s="19"/>
      <c r="H151" s="96"/>
      <c r="I151" s="93"/>
    </row>
    <row r="152" spans="1:9">
      <c r="A152" s="18"/>
      <c r="B152" s="20"/>
      <c r="C152" s="60"/>
      <c r="D152" s="21"/>
      <c r="E152" s="96"/>
      <c r="F152" s="93"/>
      <c r="G152" s="19"/>
      <c r="H152" s="96"/>
      <c r="I152" s="93"/>
    </row>
    <row r="153" spans="1:9">
      <c r="A153" s="18"/>
      <c r="B153" s="20"/>
      <c r="C153" s="60"/>
      <c r="D153" s="21"/>
      <c r="E153" s="96"/>
      <c r="F153" s="93"/>
      <c r="G153" s="19"/>
      <c r="H153" s="96"/>
      <c r="I153" s="93"/>
    </row>
    <row r="154" spans="1:9">
      <c r="A154" s="18"/>
      <c r="B154" s="20"/>
      <c r="C154" s="60"/>
      <c r="D154" s="21"/>
      <c r="E154" s="96"/>
      <c r="F154" s="93"/>
      <c r="G154" s="19"/>
      <c r="H154" s="96"/>
      <c r="I154" s="93"/>
    </row>
    <row r="155" spans="1:9">
      <c r="A155" s="18"/>
      <c r="B155" s="20"/>
      <c r="C155" s="60"/>
      <c r="D155" s="21"/>
      <c r="E155" s="96"/>
      <c r="F155" s="93"/>
      <c r="G155" s="19"/>
      <c r="H155" s="96"/>
      <c r="I155" s="93"/>
    </row>
    <row r="156" spans="1:9">
      <c r="A156" s="18"/>
      <c r="B156" s="20"/>
      <c r="C156" s="60"/>
      <c r="D156" s="21"/>
      <c r="E156" s="96"/>
      <c r="F156" s="93"/>
      <c r="G156" s="19"/>
      <c r="H156" s="96"/>
      <c r="I156" s="93"/>
    </row>
    <row r="157" spans="1:9">
      <c r="A157" s="18"/>
      <c r="B157" s="20"/>
      <c r="C157" s="60"/>
      <c r="D157" s="21"/>
      <c r="E157" s="96"/>
      <c r="F157" s="93"/>
      <c r="G157" s="19"/>
      <c r="H157" s="96"/>
      <c r="I157" s="93"/>
    </row>
    <row r="158" spans="1:9">
      <c r="A158" s="18"/>
      <c r="B158" s="20"/>
      <c r="C158" s="60"/>
      <c r="D158" s="21"/>
      <c r="E158" s="96"/>
      <c r="F158" s="93"/>
      <c r="G158" s="19"/>
      <c r="H158" s="96"/>
      <c r="I158" s="93"/>
    </row>
    <row r="159" spans="1:9">
      <c r="A159" s="18"/>
      <c r="B159" s="20"/>
      <c r="C159" s="60"/>
      <c r="D159" s="21"/>
      <c r="E159" s="96"/>
      <c r="F159" s="93"/>
      <c r="G159" s="19"/>
      <c r="H159" s="96"/>
      <c r="I159" s="93"/>
    </row>
    <row r="160" spans="1:9">
      <c r="A160" s="18"/>
      <c r="B160" s="20"/>
      <c r="C160" s="60"/>
      <c r="D160" s="21"/>
      <c r="E160" s="96"/>
      <c r="F160" s="93"/>
      <c r="G160" s="19"/>
      <c r="H160" s="96"/>
      <c r="I160" s="93"/>
    </row>
    <row r="161" spans="1:9">
      <c r="A161" s="18"/>
      <c r="B161" s="20"/>
      <c r="C161" s="60"/>
      <c r="D161" s="21"/>
      <c r="E161" s="96"/>
      <c r="F161" s="93"/>
      <c r="G161" s="19"/>
      <c r="H161" s="96"/>
      <c r="I161" s="93"/>
    </row>
    <row r="162" spans="1:9">
      <c r="A162" s="18"/>
      <c r="B162" s="20"/>
      <c r="C162" s="60"/>
      <c r="D162" s="21"/>
      <c r="E162" s="96"/>
      <c r="F162" s="93"/>
      <c r="G162" s="19"/>
      <c r="H162" s="96"/>
      <c r="I162" s="93"/>
    </row>
    <row r="163" spans="1:9">
      <c r="A163" s="18"/>
      <c r="B163" s="20"/>
      <c r="C163" s="60"/>
      <c r="D163" s="21"/>
      <c r="E163" s="96"/>
      <c r="F163" s="93"/>
      <c r="G163" s="19"/>
      <c r="H163" s="96"/>
      <c r="I163" s="93"/>
    </row>
    <row r="164" spans="1:9">
      <c r="A164" s="18"/>
      <c r="B164" s="20"/>
      <c r="C164" s="60"/>
      <c r="D164" s="21"/>
      <c r="E164" s="96"/>
      <c r="F164" s="93"/>
      <c r="G164" s="19"/>
      <c r="H164" s="96"/>
      <c r="I164" s="93"/>
    </row>
    <row r="165" spans="1:9">
      <c r="A165" s="18"/>
      <c r="B165" s="20"/>
      <c r="C165" s="60"/>
      <c r="D165" s="21"/>
      <c r="E165" s="96"/>
      <c r="F165" s="93"/>
      <c r="G165" s="19"/>
      <c r="H165" s="96"/>
      <c r="I165" s="93"/>
    </row>
    <row r="166" spans="1:9">
      <c r="A166" s="18"/>
      <c r="B166" s="20"/>
      <c r="C166" s="60"/>
      <c r="D166" s="21"/>
      <c r="E166" s="96"/>
      <c r="F166" s="93"/>
      <c r="G166" s="19"/>
      <c r="H166" s="96"/>
      <c r="I166" s="93"/>
    </row>
    <row r="167" spans="1:9">
      <c r="A167" s="18"/>
      <c r="B167" s="20"/>
      <c r="C167" s="60"/>
      <c r="D167" s="21"/>
      <c r="E167" s="96"/>
      <c r="F167" s="93"/>
      <c r="G167" s="19"/>
      <c r="H167" s="96"/>
      <c r="I167" s="93"/>
    </row>
    <row r="168" spans="1:9">
      <c r="A168" s="18"/>
      <c r="B168" s="20"/>
      <c r="C168" s="60"/>
      <c r="D168" s="21"/>
      <c r="E168" s="96"/>
      <c r="F168" s="93"/>
      <c r="G168" s="19"/>
      <c r="H168" s="96"/>
      <c r="I168" s="93"/>
    </row>
    <row r="169" spans="1:9">
      <c r="A169" s="18"/>
      <c r="B169" s="20"/>
      <c r="C169" s="60"/>
      <c r="D169" s="21"/>
      <c r="E169" s="96"/>
      <c r="F169" s="93"/>
      <c r="G169" s="19"/>
      <c r="H169" s="96"/>
      <c r="I169" s="93"/>
    </row>
  </sheetData>
  <mergeCells count="1">
    <mergeCell ref="B3:B4"/>
  </mergeCells>
  <phoneticPr fontId="4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9"/>
  <sheetViews>
    <sheetView workbookViewId="0">
      <selection activeCell="E3" sqref="E3"/>
    </sheetView>
  </sheetViews>
  <sheetFormatPr baseColWidth="10" defaultColWidth="9.140625" defaultRowHeight="12.75"/>
  <cols>
    <col min="2" max="2" width="5.140625" customWidth="1"/>
    <col min="3" max="3" width="121.5703125" customWidth="1"/>
    <col min="4" max="4" width="6.140625" customWidth="1"/>
    <col min="5" max="258" width="11.42578125" customWidth="1"/>
  </cols>
  <sheetData>
    <row r="2" spans="2:4" ht="25.5" customHeight="1">
      <c r="B2" s="235"/>
      <c r="C2" s="235"/>
      <c r="D2" s="235"/>
    </row>
    <row r="3" spans="2:4" ht="105.75" customHeight="1">
      <c r="B3" s="235"/>
      <c r="C3" s="236" t="s">
        <v>380</v>
      </c>
      <c r="D3" s="235"/>
    </row>
    <row r="4" spans="2:4" ht="54.75" customHeight="1">
      <c r="B4" s="235"/>
      <c r="C4" s="236" t="s">
        <v>381</v>
      </c>
      <c r="D4" s="235"/>
    </row>
    <row r="5" spans="2:4" ht="78.75" customHeight="1">
      <c r="B5" s="235"/>
      <c r="C5" s="237" t="s">
        <v>377</v>
      </c>
      <c r="D5" s="235"/>
    </row>
    <row r="6" spans="2:4" ht="27.75" customHeight="1">
      <c r="B6" s="235"/>
      <c r="C6" s="238"/>
      <c r="D6" s="235"/>
    </row>
    <row r="9" spans="2:4">
      <c r="C9" t="s">
        <v>376</v>
      </c>
    </row>
  </sheetData>
  <phoneticPr fontId="4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67"/>
  <sheetViews>
    <sheetView tabSelected="1" workbookViewId="0">
      <pane ySplit="2" topLeftCell="A3" activePane="bottomLeft" state="frozen"/>
      <selection pane="bottomLeft" activeCell="L2" sqref="L2"/>
    </sheetView>
  </sheetViews>
  <sheetFormatPr baseColWidth="10" defaultColWidth="9.140625" defaultRowHeight="12.75"/>
  <cols>
    <col min="1" max="1" width="11.42578125" customWidth="1"/>
    <col min="2" max="2" width="25.28515625" customWidth="1"/>
    <col min="3" max="3" width="11.42578125" style="29" customWidth="1"/>
    <col min="4" max="4" width="11.42578125" style="11" customWidth="1"/>
    <col min="5" max="6" width="11.42578125" customWidth="1"/>
    <col min="7" max="7" width="8.28515625" style="11" hidden="1" customWidth="1"/>
    <col min="8" max="8" width="8.5703125" style="170" customWidth="1"/>
    <col min="9" max="9" width="7.28515625" style="164" customWidth="1"/>
    <col min="10" max="10" width="8.7109375" style="164" customWidth="1"/>
    <col min="11" max="256" width="11.42578125" customWidth="1"/>
  </cols>
  <sheetData>
    <row r="1" spans="1:10" ht="37.5" customHeight="1">
      <c r="A1" s="234" t="s">
        <v>379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9.75" customHeight="1">
      <c r="F2" s="233" t="s">
        <v>378</v>
      </c>
      <c r="G2" s="231" t="s">
        <v>342</v>
      </c>
      <c r="H2" s="161" t="s">
        <v>313</v>
      </c>
      <c r="I2" s="162" t="s">
        <v>354</v>
      </c>
      <c r="J2" s="163" t="s">
        <v>355</v>
      </c>
    </row>
    <row r="3" spans="1:10" s="48" customFormat="1" ht="15">
      <c r="A3" s="34" t="s">
        <v>185</v>
      </c>
      <c r="B3" s="30"/>
      <c r="C3" s="35"/>
      <c r="D3" s="47"/>
      <c r="E3" s="30"/>
      <c r="F3" s="30"/>
      <c r="G3" s="232"/>
      <c r="H3" s="23"/>
      <c r="I3" s="23"/>
      <c r="J3" s="228" t="s">
        <v>356</v>
      </c>
    </row>
    <row r="4" spans="1:10" s="48" customFormat="1">
      <c r="A4" s="39"/>
      <c r="B4" s="46" t="s">
        <v>0</v>
      </c>
      <c r="C4" s="36"/>
      <c r="D4" s="159"/>
      <c r="E4" s="37"/>
      <c r="F4" s="53">
        <v>1</v>
      </c>
      <c r="G4" s="232"/>
      <c r="H4" s="172"/>
      <c r="I4" s="169"/>
      <c r="J4" s="169"/>
    </row>
    <row r="5" spans="1:10" s="48" customFormat="1">
      <c r="A5" s="177"/>
      <c r="B5" s="178" t="s">
        <v>1</v>
      </c>
      <c r="C5" s="179"/>
      <c r="D5" s="180">
        <v>0.5</v>
      </c>
      <c r="E5" s="181" t="s">
        <v>2</v>
      </c>
      <c r="F5" s="182">
        <f>D5*F4</f>
        <v>0.5</v>
      </c>
      <c r="G5" s="208"/>
      <c r="H5" s="183">
        <v>1</v>
      </c>
      <c r="I5" s="184">
        <f>F5/H5</f>
        <v>0.5</v>
      </c>
      <c r="J5" s="194">
        <f>I5/8</f>
        <v>6.25E-2</v>
      </c>
    </row>
    <row r="6" spans="1:10" s="48" customFormat="1">
      <c r="A6" s="39"/>
      <c r="B6" s="46" t="s">
        <v>236</v>
      </c>
      <c r="C6" s="36"/>
      <c r="D6" s="159"/>
      <c r="E6" s="37"/>
      <c r="F6" s="53">
        <v>1</v>
      </c>
      <c r="G6" s="209"/>
      <c r="H6" s="172"/>
      <c r="I6" s="169"/>
      <c r="J6" s="169"/>
    </row>
    <row r="7" spans="1:10" s="48" customFormat="1">
      <c r="A7" s="177"/>
      <c r="B7" s="178" t="s">
        <v>1</v>
      </c>
      <c r="C7" s="179"/>
      <c r="D7" s="180">
        <v>0.75</v>
      </c>
      <c r="E7" s="181" t="s">
        <v>2</v>
      </c>
      <c r="F7" s="182">
        <f>D7*F6</f>
        <v>0.75</v>
      </c>
      <c r="G7" s="208"/>
      <c r="H7" s="183">
        <v>1</v>
      </c>
      <c r="I7" s="184">
        <f>F7/H7</f>
        <v>0.75</v>
      </c>
      <c r="J7" s="194">
        <f t="shared" ref="J7:J21" si="0">I7/8</f>
        <v>9.375E-2</v>
      </c>
    </row>
    <row r="8" spans="1:10" s="48" customFormat="1">
      <c r="A8" s="39"/>
      <c r="B8" s="46" t="s">
        <v>237</v>
      </c>
      <c r="C8" s="36"/>
      <c r="D8" s="159"/>
      <c r="E8" s="37"/>
      <c r="F8" s="53">
        <v>1</v>
      </c>
      <c r="G8" s="209"/>
      <c r="H8" s="172"/>
      <c r="I8" s="169"/>
      <c r="J8" s="169"/>
    </row>
    <row r="9" spans="1:10" s="48" customFormat="1">
      <c r="A9" s="177"/>
      <c r="B9" s="178" t="s">
        <v>1</v>
      </c>
      <c r="C9" s="179"/>
      <c r="D9" s="180">
        <v>0.5</v>
      </c>
      <c r="E9" s="181" t="s">
        <v>2</v>
      </c>
      <c r="F9" s="182">
        <f>D9*F8</f>
        <v>0.5</v>
      </c>
      <c r="G9" s="208"/>
      <c r="H9" s="183">
        <v>1</v>
      </c>
      <c r="I9" s="184">
        <f>F9/H9</f>
        <v>0.5</v>
      </c>
      <c r="J9" s="194">
        <f t="shared" si="0"/>
        <v>6.25E-2</v>
      </c>
    </row>
    <row r="10" spans="1:10" s="48" customFormat="1">
      <c r="A10" s="39"/>
      <c r="B10" s="46" t="s">
        <v>3</v>
      </c>
      <c r="C10" s="36"/>
      <c r="D10" s="159"/>
      <c r="E10" s="37"/>
      <c r="F10" s="53">
        <v>1</v>
      </c>
      <c r="G10" s="209"/>
      <c r="H10" s="172"/>
      <c r="I10" s="169"/>
      <c r="J10" s="169"/>
    </row>
    <row r="11" spans="1:10" s="48" customFormat="1">
      <c r="A11" s="177"/>
      <c r="B11" s="178" t="s">
        <v>1</v>
      </c>
      <c r="C11" s="179"/>
      <c r="D11" s="180">
        <v>2.5</v>
      </c>
      <c r="E11" s="181" t="s">
        <v>2</v>
      </c>
      <c r="F11" s="182">
        <f>D11*F10</f>
        <v>2.5</v>
      </c>
      <c r="G11" s="208"/>
      <c r="H11" s="183">
        <v>1</v>
      </c>
      <c r="I11" s="184">
        <f>F11/H11</f>
        <v>2.5</v>
      </c>
      <c r="J11" s="194">
        <f t="shared" si="0"/>
        <v>0.3125</v>
      </c>
    </row>
    <row r="12" spans="1:10" s="48" customFormat="1">
      <c r="A12" s="39"/>
      <c r="B12" s="46" t="s">
        <v>4</v>
      </c>
      <c r="C12" s="36"/>
      <c r="D12" s="159"/>
      <c r="E12" s="37"/>
      <c r="F12" s="53">
        <v>1</v>
      </c>
      <c r="G12" s="209"/>
      <c r="H12" s="172"/>
      <c r="I12" s="169"/>
      <c r="J12" s="169"/>
    </row>
    <row r="13" spans="1:10" s="48" customFormat="1">
      <c r="A13" s="177"/>
      <c r="B13" s="178" t="s">
        <v>1</v>
      </c>
      <c r="C13" s="179"/>
      <c r="D13" s="180">
        <v>5.3</v>
      </c>
      <c r="E13" s="181" t="s">
        <v>2</v>
      </c>
      <c r="F13" s="182">
        <f>D13*F12</f>
        <v>5.3</v>
      </c>
      <c r="G13" s="208"/>
      <c r="H13" s="183">
        <v>1</v>
      </c>
      <c r="I13" s="184">
        <f>F13/H13</f>
        <v>5.3</v>
      </c>
      <c r="J13" s="194">
        <f t="shared" si="0"/>
        <v>0.66249999999999998</v>
      </c>
    </row>
    <row r="14" spans="1:10" s="48" customFormat="1">
      <c r="A14" s="39"/>
      <c r="B14" s="46" t="s">
        <v>5</v>
      </c>
      <c r="C14" s="36"/>
      <c r="D14" s="159"/>
      <c r="E14" s="37"/>
      <c r="F14" s="53">
        <v>1</v>
      </c>
      <c r="G14" s="209"/>
      <c r="H14" s="172"/>
      <c r="I14" s="169"/>
      <c r="J14" s="169"/>
    </row>
    <row r="15" spans="1:10" s="48" customFormat="1">
      <c r="A15" s="177"/>
      <c r="B15" s="178" t="s">
        <v>1</v>
      </c>
      <c r="C15" s="179"/>
      <c r="D15" s="180">
        <v>0.3</v>
      </c>
      <c r="E15" s="181" t="s">
        <v>2</v>
      </c>
      <c r="F15" s="182">
        <f>D15*F14</f>
        <v>0.3</v>
      </c>
      <c r="G15" s="208"/>
      <c r="H15" s="183">
        <v>1</v>
      </c>
      <c r="I15" s="184">
        <f>F15/H15</f>
        <v>0.3</v>
      </c>
      <c r="J15" s="194">
        <f t="shared" si="0"/>
        <v>3.7499999999999999E-2</v>
      </c>
    </row>
    <row r="16" spans="1:10" s="48" customFormat="1">
      <c r="A16" s="39"/>
      <c r="B16" s="46" t="s">
        <v>230</v>
      </c>
      <c r="C16" s="36"/>
      <c r="D16" s="159"/>
      <c r="E16" s="37"/>
      <c r="F16" s="53">
        <v>1</v>
      </c>
      <c r="G16" s="209"/>
      <c r="H16" s="172"/>
      <c r="I16" s="169"/>
      <c r="J16" s="169"/>
    </row>
    <row r="17" spans="1:10" s="48" customFormat="1">
      <c r="A17" s="177"/>
      <c r="B17" s="178" t="s">
        <v>1</v>
      </c>
      <c r="C17" s="179"/>
      <c r="D17" s="180">
        <v>3.5</v>
      </c>
      <c r="E17" s="181" t="s">
        <v>2</v>
      </c>
      <c r="F17" s="182">
        <f>D17*F16</f>
        <v>3.5</v>
      </c>
      <c r="G17" s="208"/>
      <c r="H17" s="183">
        <v>1</v>
      </c>
      <c r="I17" s="184">
        <f>F17/H17</f>
        <v>3.5</v>
      </c>
      <c r="J17" s="194">
        <f t="shared" si="0"/>
        <v>0.4375</v>
      </c>
    </row>
    <row r="18" spans="1:10" s="48" customFormat="1">
      <c r="A18" s="39"/>
      <c r="B18" s="46" t="s">
        <v>6</v>
      </c>
      <c r="C18" s="36"/>
      <c r="D18" s="159"/>
      <c r="E18" s="37"/>
      <c r="F18" s="53">
        <v>1</v>
      </c>
      <c r="G18" s="209"/>
      <c r="H18" s="172"/>
      <c r="I18" s="169"/>
      <c r="J18" s="169"/>
    </row>
    <row r="19" spans="1:10" s="48" customFormat="1">
      <c r="A19" s="177"/>
      <c r="B19" s="178" t="s">
        <v>1</v>
      </c>
      <c r="C19" s="179"/>
      <c r="D19" s="180">
        <v>0.3</v>
      </c>
      <c r="E19" s="181" t="s">
        <v>2</v>
      </c>
      <c r="F19" s="182">
        <f>D19*F18</f>
        <v>0.3</v>
      </c>
      <c r="G19" s="208"/>
      <c r="H19" s="183">
        <v>1</v>
      </c>
      <c r="I19" s="184">
        <f>F19/H19</f>
        <v>0.3</v>
      </c>
      <c r="J19" s="194">
        <f t="shared" si="0"/>
        <v>3.7499999999999999E-2</v>
      </c>
    </row>
    <row r="20" spans="1:10" s="48" customFormat="1">
      <c r="A20" s="39"/>
      <c r="B20" s="46" t="s">
        <v>7</v>
      </c>
      <c r="C20" s="36"/>
      <c r="D20" s="159"/>
      <c r="E20" s="37"/>
      <c r="F20" s="53">
        <v>1</v>
      </c>
      <c r="G20" s="209"/>
      <c r="H20" s="172"/>
      <c r="I20" s="169"/>
      <c r="J20" s="169"/>
    </row>
    <row r="21" spans="1:10" s="48" customFormat="1">
      <c r="A21" s="177"/>
      <c r="B21" s="178" t="s">
        <v>1</v>
      </c>
      <c r="C21" s="179"/>
      <c r="D21" s="180">
        <v>0.5</v>
      </c>
      <c r="E21" s="181" t="s">
        <v>2</v>
      </c>
      <c r="F21" s="182">
        <f>D21*F20</f>
        <v>0.5</v>
      </c>
      <c r="G21" s="208"/>
      <c r="H21" s="183">
        <v>1</v>
      </c>
      <c r="I21" s="184">
        <f>F21/H21</f>
        <v>0.5</v>
      </c>
      <c r="J21" s="194">
        <f t="shared" si="0"/>
        <v>6.25E-2</v>
      </c>
    </row>
    <row r="22" spans="1:10" s="48" customFormat="1" ht="15.75">
      <c r="A22" s="38" t="s">
        <v>8</v>
      </c>
      <c r="B22" s="30"/>
      <c r="C22" s="35"/>
      <c r="D22" s="47"/>
      <c r="E22" s="30"/>
      <c r="F22" s="30"/>
      <c r="G22" s="209"/>
      <c r="H22" s="23"/>
      <c r="I22" s="23"/>
      <c r="J22" s="23"/>
    </row>
    <row r="23" spans="1:10" s="48" customFormat="1">
      <c r="A23" s="39"/>
      <c r="B23" s="46" t="s">
        <v>9</v>
      </c>
      <c r="C23" s="36"/>
      <c r="D23" s="159"/>
      <c r="E23" s="37"/>
      <c r="F23" s="53">
        <v>1</v>
      </c>
      <c r="G23" s="210"/>
      <c r="H23" s="172"/>
      <c r="I23" s="169"/>
      <c r="J23" s="169"/>
    </row>
    <row r="24" spans="1:10" s="48" customFormat="1">
      <c r="A24" s="177"/>
      <c r="B24" s="178" t="s">
        <v>1</v>
      </c>
      <c r="C24" s="179"/>
      <c r="D24" s="180">
        <v>2</v>
      </c>
      <c r="E24" s="181" t="s">
        <v>2</v>
      </c>
      <c r="F24" s="182">
        <f>D24*F23</f>
        <v>2</v>
      </c>
      <c r="G24" s="209"/>
      <c r="H24" s="183">
        <v>1</v>
      </c>
      <c r="I24" s="184">
        <f>F24/H24</f>
        <v>2</v>
      </c>
      <c r="J24" s="194">
        <f t="shared" ref="J24:J43" si="1">I24/8</f>
        <v>0.25</v>
      </c>
    </row>
    <row r="25" spans="1:10" s="48" customFormat="1">
      <c r="A25" s="39"/>
      <c r="B25" s="46" t="s">
        <v>10</v>
      </c>
      <c r="C25" s="36"/>
      <c r="D25" s="159"/>
      <c r="E25" s="37"/>
      <c r="F25" s="53">
        <v>1</v>
      </c>
      <c r="G25" s="210"/>
      <c r="H25" s="172"/>
      <c r="I25" s="169"/>
      <c r="J25" s="169"/>
    </row>
    <row r="26" spans="1:10" s="48" customFormat="1">
      <c r="A26" s="177"/>
      <c r="B26" s="178" t="s">
        <v>1</v>
      </c>
      <c r="C26" s="179"/>
      <c r="D26" s="180">
        <v>0.25</v>
      </c>
      <c r="E26" s="181" t="s">
        <v>2</v>
      </c>
      <c r="F26" s="182">
        <f>D26*F25</f>
        <v>0.25</v>
      </c>
      <c r="G26" s="209"/>
      <c r="H26" s="183">
        <v>1</v>
      </c>
      <c r="I26" s="184">
        <f>F26/H26</f>
        <v>0.25</v>
      </c>
      <c r="J26" s="194">
        <f t="shared" si="1"/>
        <v>3.125E-2</v>
      </c>
    </row>
    <row r="27" spans="1:10" s="48" customFormat="1">
      <c r="A27" s="39"/>
      <c r="B27" s="46" t="s">
        <v>191</v>
      </c>
      <c r="C27" s="36"/>
      <c r="D27" s="159"/>
      <c r="E27" s="37"/>
      <c r="F27" s="53">
        <v>1</v>
      </c>
      <c r="G27" s="210"/>
      <c r="H27" s="172"/>
      <c r="I27" s="169"/>
      <c r="J27" s="169"/>
    </row>
    <row r="28" spans="1:10" s="48" customFormat="1">
      <c r="A28" s="177"/>
      <c r="B28" s="178" t="s">
        <v>1</v>
      </c>
      <c r="C28" s="179"/>
      <c r="D28" s="180">
        <v>3.5</v>
      </c>
      <c r="E28" s="181" t="s">
        <v>2</v>
      </c>
      <c r="F28" s="182">
        <f>D28*F27</f>
        <v>3.5</v>
      </c>
      <c r="G28" s="209"/>
      <c r="H28" s="183">
        <v>1</v>
      </c>
      <c r="I28" s="184">
        <f>F28/H28</f>
        <v>3.5</v>
      </c>
      <c r="J28" s="194">
        <f t="shared" si="1"/>
        <v>0.4375</v>
      </c>
    </row>
    <row r="29" spans="1:10" s="48" customFormat="1">
      <c r="A29" s="39"/>
      <c r="B29" s="46" t="s">
        <v>192</v>
      </c>
      <c r="C29" s="36"/>
      <c r="D29" s="159"/>
      <c r="E29" s="37"/>
      <c r="F29" s="53">
        <v>1</v>
      </c>
      <c r="G29" s="210"/>
      <c r="H29" s="172"/>
      <c r="I29" s="169"/>
      <c r="J29" s="169"/>
    </row>
    <row r="30" spans="1:10" s="48" customFormat="1">
      <c r="A30" s="177"/>
      <c r="B30" s="178" t="s">
        <v>1</v>
      </c>
      <c r="C30" s="179"/>
      <c r="D30" s="180">
        <v>2</v>
      </c>
      <c r="E30" s="181" t="s">
        <v>2</v>
      </c>
      <c r="F30" s="182">
        <f>D30*F29</f>
        <v>2</v>
      </c>
      <c r="G30" s="209"/>
      <c r="H30" s="183">
        <v>1</v>
      </c>
      <c r="I30" s="184">
        <f>F30/H30</f>
        <v>2</v>
      </c>
      <c r="J30" s="194">
        <f t="shared" si="1"/>
        <v>0.25</v>
      </c>
    </row>
    <row r="31" spans="1:10" s="48" customFormat="1">
      <c r="A31" s="39"/>
      <c r="B31" s="46" t="s">
        <v>193</v>
      </c>
      <c r="C31" s="36"/>
      <c r="D31" s="159"/>
      <c r="E31" s="37"/>
      <c r="F31" s="53">
        <v>1</v>
      </c>
      <c r="G31" s="210"/>
      <c r="H31" s="172"/>
      <c r="I31" s="169"/>
      <c r="J31" s="169"/>
    </row>
    <row r="32" spans="1:10" s="48" customFormat="1">
      <c r="A32" s="177"/>
      <c r="B32" s="178" t="s">
        <v>1</v>
      </c>
      <c r="C32" s="179"/>
      <c r="D32" s="180">
        <v>5</v>
      </c>
      <c r="E32" s="181" t="s">
        <v>2</v>
      </c>
      <c r="F32" s="182">
        <f>D32*F31</f>
        <v>5</v>
      </c>
      <c r="G32" s="209"/>
      <c r="H32" s="183">
        <v>1</v>
      </c>
      <c r="I32" s="184">
        <f>F32/H32</f>
        <v>5</v>
      </c>
      <c r="J32" s="194">
        <f t="shared" si="1"/>
        <v>0.625</v>
      </c>
    </row>
    <row r="33" spans="1:10" s="48" customFormat="1">
      <c r="A33" s="39"/>
      <c r="B33" s="46" t="s">
        <v>11</v>
      </c>
      <c r="C33" s="36"/>
      <c r="D33" s="159"/>
      <c r="E33" s="37"/>
      <c r="F33" s="53">
        <v>1</v>
      </c>
      <c r="G33" s="210"/>
      <c r="H33" s="172"/>
      <c r="I33" s="169"/>
      <c r="J33" s="169"/>
    </row>
    <row r="34" spans="1:10" s="48" customFormat="1">
      <c r="A34" s="177"/>
      <c r="B34" s="178" t="s">
        <v>1</v>
      </c>
      <c r="C34" s="179"/>
      <c r="D34" s="180">
        <v>7</v>
      </c>
      <c r="E34" s="181" t="s">
        <v>2</v>
      </c>
      <c r="F34" s="182">
        <f>D34*F33</f>
        <v>7</v>
      </c>
      <c r="G34" s="209"/>
      <c r="H34" s="183">
        <v>1</v>
      </c>
      <c r="I34" s="184">
        <f>F34/H34</f>
        <v>7</v>
      </c>
      <c r="J34" s="194">
        <f t="shared" si="1"/>
        <v>0.875</v>
      </c>
    </row>
    <row r="35" spans="1:10" s="48" customFormat="1">
      <c r="A35" s="39"/>
      <c r="B35" s="46" t="s">
        <v>194</v>
      </c>
      <c r="C35" s="36"/>
      <c r="D35" s="159"/>
      <c r="E35" s="37"/>
      <c r="F35" s="53">
        <v>1</v>
      </c>
      <c r="G35" s="210"/>
      <c r="H35" s="172"/>
      <c r="I35" s="169"/>
      <c r="J35" s="169"/>
    </row>
    <row r="36" spans="1:10" s="48" customFormat="1">
      <c r="A36" s="177"/>
      <c r="B36" s="178" t="s">
        <v>1</v>
      </c>
      <c r="C36" s="179"/>
      <c r="D36" s="180">
        <v>5.5</v>
      </c>
      <c r="E36" s="181" t="s">
        <v>2</v>
      </c>
      <c r="F36" s="182">
        <f>D36*F35</f>
        <v>5.5</v>
      </c>
      <c r="G36" s="209"/>
      <c r="H36" s="183">
        <v>1</v>
      </c>
      <c r="I36" s="184">
        <f>F36/H36</f>
        <v>5.5</v>
      </c>
      <c r="J36" s="194">
        <f t="shared" si="1"/>
        <v>0.6875</v>
      </c>
    </row>
    <row r="37" spans="1:10" s="48" customFormat="1">
      <c r="A37" s="39"/>
      <c r="B37" s="46" t="s">
        <v>195</v>
      </c>
      <c r="C37" s="36"/>
      <c r="D37" s="159"/>
      <c r="E37" s="37"/>
      <c r="F37" s="53">
        <v>1</v>
      </c>
      <c r="G37" s="210"/>
      <c r="H37" s="172"/>
      <c r="I37" s="169"/>
      <c r="J37" s="169"/>
    </row>
    <row r="38" spans="1:10" s="48" customFormat="1">
      <c r="A38" s="177"/>
      <c r="B38" s="178" t="s">
        <v>1</v>
      </c>
      <c r="C38" s="179"/>
      <c r="D38" s="180">
        <v>10.5</v>
      </c>
      <c r="E38" s="181" t="s">
        <v>2</v>
      </c>
      <c r="F38" s="182">
        <f>D38*F37</f>
        <v>10.5</v>
      </c>
      <c r="G38" s="209"/>
      <c r="H38" s="183">
        <v>1</v>
      </c>
      <c r="I38" s="184">
        <f>F38/H38</f>
        <v>10.5</v>
      </c>
      <c r="J38" s="194">
        <f t="shared" si="1"/>
        <v>1.3125</v>
      </c>
    </row>
    <row r="39" spans="1:10" s="48" customFormat="1">
      <c r="A39" s="39"/>
      <c r="B39" s="46" t="s">
        <v>12</v>
      </c>
      <c r="C39" s="36"/>
      <c r="D39" s="159"/>
      <c r="E39" s="37"/>
      <c r="F39" s="53">
        <v>1</v>
      </c>
      <c r="G39" s="210"/>
      <c r="H39" s="172"/>
      <c r="I39" s="169"/>
      <c r="J39" s="169"/>
    </row>
    <row r="40" spans="1:10" s="48" customFormat="1">
      <c r="A40" s="177"/>
      <c r="B40" s="178" t="s">
        <v>1</v>
      </c>
      <c r="C40" s="179"/>
      <c r="D40" s="180">
        <v>1</v>
      </c>
      <c r="E40" s="181" t="s">
        <v>2</v>
      </c>
      <c r="F40" s="182">
        <f>D40*F39</f>
        <v>1</v>
      </c>
      <c r="G40" s="211"/>
      <c r="H40" s="183">
        <v>1</v>
      </c>
      <c r="I40" s="184">
        <f>F40/H40</f>
        <v>1</v>
      </c>
      <c r="J40" s="194">
        <f t="shared" si="1"/>
        <v>0.125</v>
      </c>
    </row>
    <row r="41" spans="1:10" s="48" customFormat="1">
      <c r="A41" s="39"/>
      <c r="B41" s="46" t="s">
        <v>13</v>
      </c>
      <c r="C41" s="36"/>
      <c r="D41" s="159"/>
      <c r="E41" s="37"/>
      <c r="F41" s="53">
        <v>1</v>
      </c>
      <c r="G41" s="211"/>
      <c r="H41" s="172"/>
      <c r="I41" s="169"/>
      <c r="J41" s="169"/>
    </row>
    <row r="42" spans="1:10" s="48" customFormat="1">
      <c r="A42"/>
      <c r="B42" s="1" t="s">
        <v>16</v>
      </c>
      <c r="C42" s="1"/>
      <c r="D42" s="7">
        <v>1</v>
      </c>
      <c r="E42" s="2" t="s">
        <v>17</v>
      </c>
      <c r="F42" s="52">
        <f>D42*F41</f>
        <v>1</v>
      </c>
      <c r="G42" s="212"/>
      <c r="H42" s="173"/>
      <c r="I42" s="167"/>
      <c r="J42" s="193"/>
    </row>
    <row r="43" spans="1:10" s="48" customFormat="1" ht="14.25" customHeight="1">
      <c r="A43" s="199"/>
      <c r="B43" s="200" t="s">
        <v>1</v>
      </c>
      <c r="C43" s="200"/>
      <c r="D43" s="201">
        <v>1.1000000000000001</v>
      </c>
      <c r="E43" s="202" t="s">
        <v>2</v>
      </c>
      <c r="F43" s="203">
        <f>D43*F41</f>
        <v>1.1000000000000001</v>
      </c>
      <c r="G43" s="213"/>
      <c r="H43" s="183">
        <v>1</v>
      </c>
      <c r="I43" s="184">
        <f>F43/H43</f>
        <v>1.1000000000000001</v>
      </c>
      <c r="J43" s="194">
        <f t="shared" si="1"/>
        <v>0.13750000000000001</v>
      </c>
    </row>
    <row r="44" spans="1:10" ht="15.75">
      <c r="A44" s="38" t="s">
        <v>18</v>
      </c>
      <c r="B44" s="30"/>
      <c r="C44" s="31"/>
      <c r="D44" s="47"/>
      <c r="E44" s="30"/>
      <c r="F44" s="30"/>
      <c r="G44" s="214"/>
      <c r="H44" s="171"/>
      <c r="I44" s="165"/>
      <c r="J44" s="165"/>
    </row>
    <row r="45" spans="1:10">
      <c r="A45" s="39"/>
      <c r="B45" s="46" t="s">
        <v>311</v>
      </c>
      <c r="C45" s="36"/>
      <c r="D45" s="159"/>
      <c r="E45" s="37"/>
      <c r="F45" s="53">
        <v>1</v>
      </c>
      <c r="G45" s="215"/>
      <c r="H45" s="172"/>
      <c r="I45" s="169"/>
      <c r="J45" s="169"/>
    </row>
    <row r="46" spans="1:10">
      <c r="A46" s="29"/>
      <c r="B46" s="40" t="s">
        <v>20</v>
      </c>
      <c r="C46" s="41"/>
      <c r="D46" s="160">
        <v>84.9</v>
      </c>
      <c r="E46" s="42" t="s">
        <v>61</v>
      </c>
      <c r="F46" s="52">
        <f>D46*F45</f>
        <v>84.9</v>
      </c>
      <c r="G46" s="215"/>
      <c r="H46" s="173"/>
      <c r="I46" s="166"/>
      <c r="J46" s="193"/>
    </row>
    <row r="47" spans="1:10">
      <c r="A47" s="29"/>
      <c r="B47" s="40" t="s">
        <v>53</v>
      </c>
      <c r="C47" s="41"/>
      <c r="D47" s="160">
        <v>27.4</v>
      </c>
      <c r="E47" s="42" t="s">
        <v>61</v>
      </c>
      <c r="F47" s="52">
        <f>D47*F45</f>
        <v>27.4</v>
      </c>
      <c r="G47" s="215"/>
      <c r="H47" s="173"/>
      <c r="I47" s="166"/>
      <c r="J47" s="193"/>
    </row>
    <row r="48" spans="1:10">
      <c r="A48" s="29"/>
      <c r="B48" s="40" t="s">
        <v>23</v>
      </c>
      <c r="C48" s="41"/>
      <c r="D48" s="160">
        <v>0.36299999999999999</v>
      </c>
      <c r="E48" s="42" t="s">
        <v>17</v>
      </c>
      <c r="F48" s="52">
        <f>D48*F45</f>
        <v>0.36299999999999999</v>
      </c>
      <c r="G48" s="216"/>
      <c r="H48" s="173"/>
      <c r="I48" s="167"/>
      <c r="J48" s="193"/>
    </row>
    <row r="49" spans="1:10">
      <c r="A49" s="29"/>
      <c r="B49" s="40" t="s">
        <v>24</v>
      </c>
      <c r="C49" s="41"/>
      <c r="D49" s="160">
        <v>0.62</v>
      </c>
      <c r="E49" s="42" t="s">
        <v>17</v>
      </c>
      <c r="F49" s="52">
        <f>D49*F45</f>
        <v>0.62</v>
      </c>
      <c r="G49" s="217"/>
      <c r="H49" s="173"/>
      <c r="I49" s="167"/>
      <c r="J49" s="193"/>
    </row>
    <row r="50" spans="1:10">
      <c r="A50" s="177"/>
      <c r="B50" s="178" t="s">
        <v>25</v>
      </c>
      <c r="C50" s="179"/>
      <c r="D50" s="180">
        <v>4.7</v>
      </c>
      <c r="E50" s="181" t="s">
        <v>2</v>
      </c>
      <c r="F50" s="182">
        <f>D50*F45</f>
        <v>4.7</v>
      </c>
      <c r="G50" s="218">
        <f>F50/F51</f>
        <v>1.0444444444444445</v>
      </c>
      <c r="H50" s="183">
        <v>1</v>
      </c>
      <c r="I50" s="184">
        <f>F50/H50</f>
        <v>4.7</v>
      </c>
      <c r="J50" s="194">
        <f>I50/8</f>
        <v>0.58750000000000002</v>
      </c>
    </row>
    <row r="51" spans="1:10">
      <c r="A51" s="185"/>
      <c r="B51" s="186" t="s">
        <v>1</v>
      </c>
      <c r="C51" s="187"/>
      <c r="D51" s="188">
        <v>4.5</v>
      </c>
      <c r="E51" s="189" t="s">
        <v>2</v>
      </c>
      <c r="F51" s="190">
        <f>D51*F45</f>
        <v>4.5</v>
      </c>
      <c r="G51" s="210">
        <f>F51/F50</f>
        <v>0.95744680851063824</v>
      </c>
      <c r="H51" s="191">
        <v>1</v>
      </c>
      <c r="I51" s="192">
        <f>F51/H51</f>
        <v>4.5</v>
      </c>
      <c r="J51" s="195">
        <f>I51/8</f>
        <v>0.5625</v>
      </c>
    </row>
    <row r="52" spans="1:10">
      <c r="A52" s="39"/>
      <c r="B52" s="46" t="s">
        <v>26</v>
      </c>
      <c r="C52" s="36"/>
      <c r="D52" s="159"/>
      <c r="E52" s="37"/>
      <c r="F52" s="53">
        <v>1</v>
      </c>
      <c r="G52" s="217"/>
      <c r="H52" s="172"/>
      <c r="I52" s="169"/>
      <c r="J52" s="169"/>
    </row>
    <row r="53" spans="1:10">
      <c r="A53" s="29"/>
      <c r="B53" s="4" t="s">
        <v>20</v>
      </c>
      <c r="C53" s="9"/>
      <c r="D53" s="6">
        <v>260</v>
      </c>
      <c r="E53" s="5" t="s">
        <v>61</v>
      </c>
      <c r="F53" s="52">
        <f>D53*F52</f>
        <v>260</v>
      </c>
      <c r="G53" s="217"/>
      <c r="H53" s="174"/>
      <c r="I53" s="168"/>
      <c r="J53" s="193"/>
    </row>
    <row r="54" spans="1:10">
      <c r="A54" s="29"/>
      <c r="B54" s="4" t="s">
        <v>23</v>
      </c>
      <c r="C54" s="9"/>
      <c r="D54" s="6">
        <v>0.5</v>
      </c>
      <c r="E54" s="5" t="s">
        <v>17</v>
      </c>
      <c r="F54" s="52">
        <f>D54*F52</f>
        <v>0.5</v>
      </c>
      <c r="G54" s="217"/>
      <c r="H54" s="174"/>
      <c r="I54" s="168"/>
      <c r="J54" s="193"/>
    </row>
    <row r="55" spans="1:10">
      <c r="A55" s="29"/>
      <c r="B55" s="4" t="s">
        <v>209</v>
      </c>
      <c r="C55" s="9"/>
      <c r="D55" s="6">
        <v>0.5</v>
      </c>
      <c r="E55" s="5" t="s">
        <v>17</v>
      </c>
      <c r="F55" s="52">
        <f>D55*F52</f>
        <v>0.5</v>
      </c>
      <c r="G55" s="217"/>
      <c r="H55" s="174"/>
      <c r="I55" s="168"/>
      <c r="J55" s="193"/>
    </row>
    <row r="56" spans="1:10">
      <c r="A56" s="29"/>
      <c r="B56" s="4" t="s">
        <v>24</v>
      </c>
      <c r="C56" s="9"/>
      <c r="D56" s="6">
        <v>0.5</v>
      </c>
      <c r="E56" s="5" t="s">
        <v>17</v>
      </c>
      <c r="F56" s="52">
        <f>D56*F52</f>
        <v>0.5</v>
      </c>
      <c r="G56" s="217"/>
      <c r="H56" s="174"/>
      <c r="I56" s="168"/>
      <c r="J56" s="193"/>
    </row>
    <row r="57" spans="1:10">
      <c r="A57" s="29"/>
      <c r="B57" s="4" t="s">
        <v>27</v>
      </c>
      <c r="C57" s="9"/>
      <c r="D57" s="6">
        <v>10</v>
      </c>
      <c r="E57" s="5" t="s">
        <v>61</v>
      </c>
      <c r="F57" s="52">
        <f>D57*F52</f>
        <v>10</v>
      </c>
      <c r="G57" s="217"/>
      <c r="H57" s="174"/>
      <c r="I57" s="168"/>
      <c r="J57" s="193"/>
    </row>
    <row r="58" spans="1:10">
      <c r="A58" s="29"/>
      <c r="B58" s="4" t="s">
        <v>28</v>
      </c>
      <c r="C58" s="9"/>
      <c r="D58" s="6">
        <v>0.1</v>
      </c>
      <c r="E58" s="5" t="s">
        <v>29</v>
      </c>
      <c r="F58" s="52">
        <f>D58*F52</f>
        <v>0.1</v>
      </c>
      <c r="G58" s="217"/>
      <c r="H58" s="174"/>
      <c r="I58" s="168"/>
      <c r="J58" s="193"/>
    </row>
    <row r="59" spans="1:10">
      <c r="A59" s="177"/>
      <c r="B59" s="178" t="s">
        <v>304</v>
      </c>
      <c r="C59" s="179"/>
      <c r="D59" s="180">
        <v>0.25</v>
      </c>
      <c r="E59" s="181" t="s">
        <v>2</v>
      </c>
      <c r="F59" s="182">
        <f>D59*F52</f>
        <v>0.25</v>
      </c>
      <c r="G59" s="218">
        <f>F59/F60</f>
        <v>0.45454545454545453</v>
      </c>
      <c r="H59" s="183">
        <v>1</v>
      </c>
      <c r="I59" s="184">
        <f>F59/H59</f>
        <v>0.25</v>
      </c>
      <c r="J59" s="194">
        <f>I59/8</f>
        <v>3.125E-2</v>
      </c>
    </row>
    <row r="60" spans="1:10">
      <c r="A60" s="185"/>
      <c r="B60" s="186" t="s">
        <v>305</v>
      </c>
      <c r="C60" s="187"/>
      <c r="D60" s="188">
        <v>0.55000000000000004</v>
      </c>
      <c r="E60" s="189" t="s">
        <v>2</v>
      </c>
      <c r="F60" s="190">
        <f>D60*F52</f>
        <v>0.55000000000000004</v>
      </c>
      <c r="G60" s="210">
        <f>F60/F59</f>
        <v>2.2000000000000002</v>
      </c>
      <c r="H60" s="191">
        <v>2</v>
      </c>
      <c r="I60" s="192">
        <f>F60/H60</f>
        <v>0.27500000000000002</v>
      </c>
      <c r="J60" s="195">
        <f>I60/8</f>
        <v>3.4375000000000003E-2</v>
      </c>
    </row>
    <row r="61" spans="1:10">
      <c r="A61" s="177"/>
      <c r="B61" s="178" t="s">
        <v>309</v>
      </c>
      <c r="C61" s="179"/>
      <c r="D61" s="180">
        <v>2.0499999999999998</v>
      </c>
      <c r="E61" s="181" t="s">
        <v>2</v>
      </c>
      <c r="F61" s="182">
        <f>D61*F52</f>
        <v>2.0499999999999998</v>
      </c>
      <c r="G61" s="218">
        <f>F61/F62</f>
        <v>0.34453781512605036</v>
      </c>
      <c r="H61" s="183">
        <v>1</v>
      </c>
      <c r="I61" s="184">
        <f>F61/H61</f>
        <v>2.0499999999999998</v>
      </c>
      <c r="J61" s="194">
        <f>I61/8</f>
        <v>0.25624999999999998</v>
      </c>
    </row>
    <row r="62" spans="1:10">
      <c r="A62" s="185"/>
      <c r="B62" s="186" t="s">
        <v>310</v>
      </c>
      <c r="C62" s="187"/>
      <c r="D62" s="188">
        <v>5.95</v>
      </c>
      <c r="E62" s="189" t="s">
        <v>2</v>
      </c>
      <c r="F62" s="190">
        <f>D62*F52</f>
        <v>5.95</v>
      </c>
      <c r="G62" s="210">
        <f>F62/F61</f>
        <v>2.9024390243902443</v>
      </c>
      <c r="H62" s="191">
        <v>3</v>
      </c>
      <c r="I62" s="192">
        <f>F62/H62</f>
        <v>1.9833333333333334</v>
      </c>
      <c r="J62" s="195">
        <f>I62/8</f>
        <v>0.24791666666666667</v>
      </c>
    </row>
    <row r="63" spans="1:10">
      <c r="A63" s="39"/>
      <c r="B63" s="46" t="s">
        <v>30</v>
      </c>
      <c r="C63" s="36"/>
      <c r="D63" s="159"/>
      <c r="E63" s="37"/>
      <c r="F63" s="53">
        <v>1</v>
      </c>
      <c r="G63" s="216"/>
      <c r="H63" s="172"/>
      <c r="I63" s="169"/>
      <c r="J63" s="169"/>
    </row>
    <row r="64" spans="1:10">
      <c r="A64" s="29"/>
      <c r="B64" s="4" t="s">
        <v>20</v>
      </c>
      <c r="C64" s="9"/>
      <c r="D64" s="6">
        <v>300</v>
      </c>
      <c r="E64" s="5" t="s">
        <v>61</v>
      </c>
      <c r="F64" s="52">
        <f>D64*F63</f>
        <v>300</v>
      </c>
      <c r="G64" s="217"/>
      <c r="H64" s="173"/>
      <c r="I64" s="167"/>
      <c r="J64" s="193"/>
    </row>
    <row r="65" spans="1:10">
      <c r="A65" s="29"/>
      <c r="B65" s="4" t="s">
        <v>23</v>
      </c>
      <c r="C65" s="9"/>
      <c r="D65" s="6">
        <v>0.5</v>
      </c>
      <c r="E65" s="5" t="s">
        <v>17</v>
      </c>
      <c r="F65" s="52">
        <f>D65*F63</f>
        <v>0.5</v>
      </c>
      <c r="G65" s="217"/>
      <c r="H65" s="173"/>
      <c r="I65" s="167"/>
      <c r="J65" s="193"/>
    </row>
    <row r="66" spans="1:10">
      <c r="A66" s="29"/>
      <c r="B66" s="4" t="s">
        <v>209</v>
      </c>
      <c r="C66" s="9"/>
      <c r="D66" s="6">
        <v>0.75</v>
      </c>
      <c r="E66" s="5" t="s">
        <v>17</v>
      </c>
      <c r="F66" s="52">
        <f>D66*F63</f>
        <v>0.75</v>
      </c>
      <c r="G66" s="217"/>
      <c r="H66" s="173"/>
      <c r="I66" s="168"/>
      <c r="J66" s="193"/>
    </row>
    <row r="67" spans="1:10">
      <c r="A67" s="29"/>
      <c r="B67" s="4" t="s">
        <v>27</v>
      </c>
      <c r="C67" s="9"/>
      <c r="D67" s="6">
        <v>35</v>
      </c>
      <c r="E67" s="5" t="s">
        <v>61</v>
      </c>
      <c r="F67" s="52">
        <f>D67*F63</f>
        <v>35</v>
      </c>
      <c r="G67" s="217"/>
      <c r="H67" s="173"/>
      <c r="I67" s="168"/>
      <c r="J67" s="193"/>
    </row>
    <row r="68" spans="1:10">
      <c r="A68" s="29"/>
      <c r="B68" s="4" t="s">
        <v>28</v>
      </c>
      <c r="C68" s="9"/>
      <c r="D68" s="6">
        <v>0.25</v>
      </c>
      <c r="E68" s="5" t="s">
        <v>61</v>
      </c>
      <c r="F68" s="52">
        <f>D68*F63</f>
        <v>0.25</v>
      </c>
      <c r="G68" s="217"/>
      <c r="H68" s="173"/>
      <c r="I68" s="168"/>
      <c r="J68" s="193"/>
    </row>
    <row r="69" spans="1:10">
      <c r="A69" s="177"/>
      <c r="B69" s="178" t="s">
        <v>304</v>
      </c>
      <c r="C69" s="179"/>
      <c r="D69" s="180">
        <v>0.875</v>
      </c>
      <c r="E69" s="181" t="s">
        <v>2</v>
      </c>
      <c r="F69" s="182">
        <f>D69*F63</f>
        <v>0.875</v>
      </c>
      <c r="G69" s="218">
        <f>F69/F70</f>
        <v>0.45454545454545453</v>
      </c>
      <c r="H69" s="183">
        <v>1</v>
      </c>
      <c r="I69" s="184">
        <f>F69/H69</f>
        <v>0.875</v>
      </c>
      <c r="J69" s="194">
        <f>I69/8</f>
        <v>0.109375</v>
      </c>
    </row>
    <row r="70" spans="1:10">
      <c r="A70" s="185"/>
      <c r="B70" s="186" t="s">
        <v>305</v>
      </c>
      <c r="C70" s="187"/>
      <c r="D70" s="188">
        <v>1.925</v>
      </c>
      <c r="E70" s="189" t="s">
        <v>2</v>
      </c>
      <c r="F70" s="190">
        <f>D70*F63</f>
        <v>1.925</v>
      </c>
      <c r="G70" s="210">
        <f>F70/F69</f>
        <v>2.2000000000000002</v>
      </c>
      <c r="H70" s="191">
        <v>2</v>
      </c>
      <c r="I70" s="192">
        <f>F70/H70</f>
        <v>0.96250000000000002</v>
      </c>
      <c r="J70" s="195">
        <f>I70/8</f>
        <v>0.1203125</v>
      </c>
    </row>
    <row r="71" spans="1:10">
      <c r="A71" s="177"/>
      <c r="B71" s="178" t="s">
        <v>309</v>
      </c>
      <c r="C71" s="179"/>
      <c r="D71" s="180">
        <v>0.52</v>
      </c>
      <c r="E71" s="181" t="s">
        <v>2</v>
      </c>
      <c r="F71" s="182">
        <f>D71*F63</f>
        <v>0.52</v>
      </c>
      <c r="G71" s="218">
        <f>F71/F72</f>
        <v>0.24761904761904763</v>
      </c>
      <c r="H71" s="183">
        <v>1</v>
      </c>
      <c r="I71" s="184">
        <f>F71/H71</f>
        <v>0.52</v>
      </c>
      <c r="J71" s="194">
        <f>I71/8</f>
        <v>6.5000000000000002E-2</v>
      </c>
    </row>
    <row r="72" spans="1:10">
      <c r="A72" s="185"/>
      <c r="B72" s="186" t="s">
        <v>310</v>
      </c>
      <c r="C72" s="187"/>
      <c r="D72" s="188">
        <v>2.1</v>
      </c>
      <c r="E72" s="189" t="s">
        <v>2</v>
      </c>
      <c r="F72" s="190">
        <f>D72*F63</f>
        <v>2.1</v>
      </c>
      <c r="G72" s="210">
        <f>F72/F71</f>
        <v>4.0384615384615383</v>
      </c>
      <c r="H72" s="191">
        <v>4</v>
      </c>
      <c r="I72" s="192">
        <f>F72/H72</f>
        <v>0.52500000000000002</v>
      </c>
      <c r="J72" s="195">
        <f>I72/8</f>
        <v>6.5625000000000003E-2</v>
      </c>
    </row>
    <row r="73" spans="1:10">
      <c r="A73" s="39"/>
      <c r="B73" s="46" t="s">
        <v>260</v>
      </c>
      <c r="C73" s="36"/>
      <c r="D73" s="159"/>
      <c r="E73" s="37"/>
      <c r="F73" s="53">
        <v>1</v>
      </c>
      <c r="G73" s="217"/>
      <c r="H73" s="172"/>
      <c r="I73" s="169"/>
      <c r="J73" s="169"/>
    </row>
    <row r="74" spans="1:10">
      <c r="A74" s="29"/>
      <c r="B74" s="4" t="s">
        <v>331</v>
      </c>
      <c r="C74" s="9"/>
      <c r="D74" s="6">
        <v>1.01</v>
      </c>
      <c r="E74" s="5" t="s">
        <v>19</v>
      </c>
      <c r="F74" s="52">
        <f>D74*F73</f>
        <v>1.01</v>
      </c>
      <c r="G74" s="217"/>
      <c r="H74" s="174"/>
      <c r="I74" s="168"/>
      <c r="J74" s="193"/>
    </row>
    <row r="75" spans="1:10">
      <c r="A75" s="29"/>
      <c r="B75" s="4" t="s">
        <v>27</v>
      </c>
      <c r="C75" s="9"/>
      <c r="D75" s="6">
        <v>45</v>
      </c>
      <c r="E75" s="5" t="s">
        <v>61</v>
      </c>
      <c r="F75" s="52">
        <f>D75*F73</f>
        <v>45</v>
      </c>
      <c r="G75" s="217"/>
      <c r="H75" s="174"/>
      <c r="I75" s="168"/>
      <c r="J75" s="193"/>
    </row>
    <row r="76" spans="1:10">
      <c r="A76" s="29"/>
      <c r="B76" s="4" t="s">
        <v>28</v>
      </c>
      <c r="C76" s="9"/>
      <c r="D76" s="6">
        <v>0.35</v>
      </c>
      <c r="E76" s="5" t="s">
        <v>29</v>
      </c>
      <c r="F76" s="52">
        <f>D76*F73</f>
        <v>0.35</v>
      </c>
      <c r="G76" s="215"/>
      <c r="H76" s="175"/>
      <c r="I76" s="166"/>
      <c r="J76" s="193"/>
    </row>
    <row r="77" spans="1:10">
      <c r="A77" s="29"/>
      <c r="B77" s="4" t="s">
        <v>31</v>
      </c>
      <c r="C77" s="9"/>
      <c r="D77" s="6">
        <v>0.3</v>
      </c>
      <c r="E77" s="5" t="s">
        <v>29</v>
      </c>
      <c r="F77" s="52">
        <f>D77*F73</f>
        <v>0.3</v>
      </c>
      <c r="G77" s="215"/>
      <c r="H77" s="175"/>
      <c r="I77" s="166"/>
      <c r="J77" s="193"/>
    </row>
    <row r="78" spans="1:10">
      <c r="A78" s="29"/>
      <c r="B78" s="4" t="s">
        <v>32</v>
      </c>
      <c r="C78" s="9"/>
      <c r="D78" s="6">
        <v>1.2</v>
      </c>
      <c r="E78" s="5" t="s">
        <v>33</v>
      </c>
      <c r="F78" s="52">
        <f>D78*F73</f>
        <v>1.2</v>
      </c>
      <c r="G78" s="215"/>
      <c r="H78" s="175"/>
      <c r="I78" s="166"/>
      <c r="J78" s="193"/>
    </row>
    <row r="79" spans="1:10">
      <c r="A79" s="177"/>
      <c r="B79" s="178" t="s">
        <v>304</v>
      </c>
      <c r="C79" s="179"/>
      <c r="D79" s="180">
        <v>1.125</v>
      </c>
      <c r="E79" s="181" t="s">
        <v>2</v>
      </c>
      <c r="F79" s="182">
        <f>D79*F73</f>
        <v>1.125</v>
      </c>
      <c r="G79" s="218">
        <f>F79/F80</f>
        <v>0.45454545454545453</v>
      </c>
      <c r="H79" s="183">
        <v>1</v>
      </c>
      <c r="I79" s="184">
        <f t="shared" ref="I79:I85" si="2">F79/H79</f>
        <v>1.125</v>
      </c>
      <c r="J79" s="194">
        <f t="shared" ref="J79:J85" si="3">I79/8</f>
        <v>0.140625</v>
      </c>
    </row>
    <row r="80" spans="1:10">
      <c r="A80" s="185"/>
      <c r="B80" s="186" t="s">
        <v>305</v>
      </c>
      <c r="C80" s="187"/>
      <c r="D80" s="188">
        <v>2.4750000000000001</v>
      </c>
      <c r="E80" s="189" t="s">
        <v>2</v>
      </c>
      <c r="F80" s="190">
        <f>D80*F73</f>
        <v>2.4750000000000001</v>
      </c>
      <c r="G80" s="210">
        <f>F80/F79</f>
        <v>2.2000000000000002</v>
      </c>
      <c r="H80" s="191">
        <v>2</v>
      </c>
      <c r="I80" s="192">
        <f>F80/H80</f>
        <v>1.2375</v>
      </c>
      <c r="J80" s="195">
        <f t="shared" si="3"/>
        <v>0.15468750000000001</v>
      </c>
    </row>
    <row r="81" spans="1:13">
      <c r="A81" s="177"/>
      <c r="B81" s="178" t="s">
        <v>307</v>
      </c>
      <c r="C81" s="179"/>
      <c r="D81" s="180">
        <v>0.82368000000000008</v>
      </c>
      <c r="E81" s="181" t="s">
        <v>2</v>
      </c>
      <c r="F81" s="182">
        <f>D81*F73</f>
        <v>0.82368000000000008</v>
      </c>
      <c r="G81" s="218">
        <f>F81/F82</f>
        <v>0.91520000000000001</v>
      </c>
      <c r="H81" s="183">
        <v>1</v>
      </c>
      <c r="I81" s="184">
        <f>F81/H81</f>
        <v>0.82368000000000008</v>
      </c>
      <c r="J81" s="194">
        <f t="shared" si="3"/>
        <v>0.10296000000000001</v>
      </c>
    </row>
    <row r="82" spans="1:13">
      <c r="A82" s="185"/>
      <c r="B82" s="186" t="s">
        <v>308</v>
      </c>
      <c r="C82" s="187"/>
      <c r="D82" s="188">
        <v>0.9</v>
      </c>
      <c r="E82" s="189" t="s">
        <v>2</v>
      </c>
      <c r="F82" s="190">
        <f>D82*F73</f>
        <v>0.9</v>
      </c>
      <c r="G82" s="210">
        <f>F82/F81</f>
        <v>1.0926573426573425</v>
      </c>
      <c r="H82" s="191">
        <v>1</v>
      </c>
      <c r="I82" s="192">
        <f t="shared" si="2"/>
        <v>0.9</v>
      </c>
      <c r="J82" s="195">
        <f t="shared" si="3"/>
        <v>0.1125</v>
      </c>
    </row>
    <row r="83" spans="1:13">
      <c r="A83" s="177"/>
      <c r="B83" s="178" t="s">
        <v>334</v>
      </c>
      <c r="C83" s="179"/>
      <c r="D83" s="180">
        <v>1.93</v>
      </c>
      <c r="E83" s="181" t="s">
        <v>2</v>
      </c>
      <c r="F83" s="182">
        <f>D83*F73</f>
        <v>1.93</v>
      </c>
      <c r="G83" s="218">
        <f>F83/F84</f>
        <v>0.919047619047619</v>
      </c>
      <c r="H83" s="183">
        <v>1</v>
      </c>
      <c r="I83" s="184">
        <f t="shared" si="2"/>
        <v>1.93</v>
      </c>
      <c r="J83" s="194">
        <f t="shared" si="3"/>
        <v>0.24124999999999999</v>
      </c>
    </row>
    <row r="84" spans="1:13">
      <c r="A84" s="185"/>
      <c r="B84" s="186" t="s">
        <v>335</v>
      </c>
      <c r="C84" s="187"/>
      <c r="D84" s="188">
        <v>2.1</v>
      </c>
      <c r="E84" s="189" t="s">
        <v>2</v>
      </c>
      <c r="F84" s="190">
        <f>D84*F73</f>
        <v>2.1</v>
      </c>
      <c r="G84" s="210">
        <f>F84/F83</f>
        <v>1.0880829015544042</v>
      </c>
      <c r="H84" s="191">
        <v>1</v>
      </c>
      <c r="I84" s="192">
        <f t="shared" si="2"/>
        <v>2.1</v>
      </c>
      <c r="J84" s="195">
        <f t="shared" si="3"/>
        <v>0.26250000000000001</v>
      </c>
    </row>
    <row r="85" spans="1:13">
      <c r="A85" s="29"/>
      <c r="B85" s="4" t="s">
        <v>312</v>
      </c>
      <c r="C85" s="9"/>
      <c r="D85" s="6">
        <v>8.6399999999999991E-2</v>
      </c>
      <c r="E85" s="5" t="s">
        <v>2</v>
      </c>
      <c r="F85" s="52">
        <f>D85*F73</f>
        <v>8.6399999999999991E-2</v>
      </c>
      <c r="G85" s="215"/>
      <c r="H85" s="175">
        <v>1</v>
      </c>
      <c r="I85" s="166">
        <f t="shared" si="2"/>
        <v>8.6399999999999991E-2</v>
      </c>
      <c r="J85" s="193">
        <f t="shared" si="3"/>
        <v>1.0799999999999999E-2</v>
      </c>
    </row>
    <row r="86" spans="1:13">
      <c r="A86" s="39"/>
      <c r="B86" s="46" t="s">
        <v>306</v>
      </c>
      <c r="C86" s="36"/>
      <c r="D86" s="159"/>
      <c r="E86" s="37"/>
      <c r="F86" s="53">
        <v>1</v>
      </c>
      <c r="G86" s="215"/>
      <c r="H86" s="172"/>
      <c r="I86" s="169"/>
      <c r="J86" s="169"/>
    </row>
    <row r="87" spans="1:13">
      <c r="A87" s="29"/>
      <c r="B87" s="4" t="s">
        <v>331</v>
      </c>
      <c r="C87" s="9"/>
      <c r="D87" s="6">
        <v>1.01</v>
      </c>
      <c r="E87" s="5" t="s">
        <v>19</v>
      </c>
      <c r="F87" s="52">
        <f>D87*F86</f>
        <v>1.01</v>
      </c>
      <c r="G87" s="215"/>
      <c r="H87" s="175"/>
      <c r="I87" s="166"/>
      <c r="J87" s="193"/>
    </row>
    <row r="88" spans="1:13">
      <c r="A88" s="29"/>
      <c r="B88" s="4" t="s">
        <v>27</v>
      </c>
      <c r="C88" s="9"/>
      <c r="D88" s="6">
        <v>90</v>
      </c>
      <c r="E88" s="5" t="s">
        <v>61</v>
      </c>
      <c r="F88" s="52">
        <f>D88*F86</f>
        <v>90</v>
      </c>
      <c r="G88" s="215"/>
      <c r="H88" s="175"/>
      <c r="I88" s="166"/>
      <c r="J88" s="193"/>
    </row>
    <row r="89" spans="1:13">
      <c r="A89" s="29"/>
      <c r="B89" s="4" t="s">
        <v>28</v>
      </c>
      <c r="C89" s="9"/>
      <c r="D89" s="6">
        <v>0.6</v>
      </c>
      <c r="E89" s="5" t="s">
        <v>29</v>
      </c>
      <c r="F89" s="52">
        <f>D89*F86</f>
        <v>0.6</v>
      </c>
      <c r="G89" s="215"/>
      <c r="H89" s="175"/>
      <c r="I89" s="166"/>
      <c r="J89" s="193"/>
    </row>
    <row r="90" spans="1:13">
      <c r="A90" s="29"/>
      <c r="B90" s="4" t="s">
        <v>31</v>
      </c>
      <c r="C90" s="9"/>
      <c r="D90" s="6">
        <v>1.7</v>
      </c>
      <c r="E90" s="5" t="s">
        <v>29</v>
      </c>
      <c r="F90" s="52">
        <f>D90*F86</f>
        <v>1.7</v>
      </c>
      <c r="G90" s="215"/>
      <c r="H90" s="175"/>
      <c r="I90" s="166"/>
      <c r="J90" s="193"/>
    </row>
    <row r="91" spans="1:13">
      <c r="A91" s="29"/>
      <c r="B91" s="4" t="s">
        <v>32</v>
      </c>
      <c r="C91" s="9"/>
      <c r="D91" s="6">
        <v>4.4000000000000004</v>
      </c>
      <c r="E91" s="5" t="s">
        <v>33</v>
      </c>
      <c r="F91" s="52">
        <f>D91*F86</f>
        <v>4.4000000000000004</v>
      </c>
      <c r="G91" s="215"/>
      <c r="H91" s="175"/>
      <c r="I91" s="166"/>
      <c r="J91" s="193"/>
    </row>
    <row r="92" spans="1:13">
      <c r="A92" s="177"/>
      <c r="B92" s="178" t="s">
        <v>304</v>
      </c>
      <c r="C92" s="179"/>
      <c r="D92" s="180">
        <v>2.25</v>
      </c>
      <c r="E92" s="181" t="s">
        <v>2</v>
      </c>
      <c r="F92" s="182">
        <f>D92*F86</f>
        <v>2.25</v>
      </c>
      <c r="G92" s="218">
        <f>F92/F93</f>
        <v>0.45454545454545453</v>
      </c>
      <c r="H92" s="183">
        <v>1</v>
      </c>
      <c r="I92" s="184">
        <f t="shared" ref="I92:I98" si="4">F92/H92</f>
        <v>2.25</v>
      </c>
      <c r="J92" s="194">
        <f t="shared" ref="J92:J98" si="5">I92/8</f>
        <v>0.28125</v>
      </c>
      <c r="L92" s="29"/>
      <c r="M92" s="29"/>
    </row>
    <row r="93" spans="1:13">
      <c r="A93" s="185"/>
      <c r="B93" s="186" t="s">
        <v>305</v>
      </c>
      <c r="C93" s="187"/>
      <c r="D93" s="188">
        <v>4.95</v>
      </c>
      <c r="E93" s="189" t="s">
        <v>2</v>
      </c>
      <c r="F93" s="190">
        <f>D93*F86</f>
        <v>4.95</v>
      </c>
      <c r="G93" s="210">
        <f>F93/F92</f>
        <v>2.2000000000000002</v>
      </c>
      <c r="H93" s="191">
        <v>2</v>
      </c>
      <c r="I93" s="192">
        <f t="shared" si="4"/>
        <v>2.4750000000000001</v>
      </c>
      <c r="J93" s="195">
        <f t="shared" si="5"/>
        <v>0.30937500000000001</v>
      </c>
      <c r="L93" s="29"/>
      <c r="M93" s="29"/>
    </row>
    <row r="94" spans="1:13" ht="15.75">
      <c r="A94" s="177"/>
      <c r="B94" s="178" t="s">
        <v>307</v>
      </c>
      <c r="C94" s="179"/>
      <c r="D94" s="180">
        <v>6.1661600000000005</v>
      </c>
      <c r="E94" s="181" t="s">
        <v>2</v>
      </c>
      <c r="F94" s="182">
        <f>D94*F86</f>
        <v>6.1661600000000005</v>
      </c>
      <c r="G94" s="218">
        <f>F94/F95</f>
        <v>1.2133333333333332</v>
      </c>
      <c r="H94" s="183">
        <v>1</v>
      </c>
      <c r="I94" s="184">
        <f t="shared" si="4"/>
        <v>6.1661600000000005</v>
      </c>
      <c r="J94" s="194">
        <f t="shared" si="5"/>
        <v>0.77077000000000007</v>
      </c>
      <c r="L94" s="197"/>
      <c r="M94" s="29"/>
    </row>
    <row r="95" spans="1:13" ht="15.75">
      <c r="A95" s="185"/>
      <c r="B95" s="186" t="s">
        <v>308</v>
      </c>
      <c r="C95" s="187"/>
      <c r="D95" s="188">
        <v>5.0820000000000007</v>
      </c>
      <c r="E95" s="189" t="s">
        <v>2</v>
      </c>
      <c r="F95" s="190">
        <f>D95*F86</f>
        <v>5.0820000000000007</v>
      </c>
      <c r="G95" s="210">
        <f>F95/F94</f>
        <v>0.82417582417582425</v>
      </c>
      <c r="H95" s="191">
        <v>1</v>
      </c>
      <c r="I95" s="192">
        <f t="shared" si="4"/>
        <v>5.0820000000000007</v>
      </c>
      <c r="J95" s="195">
        <f t="shared" si="5"/>
        <v>0.63525000000000009</v>
      </c>
      <c r="L95" s="197"/>
      <c r="M95" s="29"/>
    </row>
    <row r="96" spans="1:13">
      <c r="A96" s="177"/>
      <c r="B96" s="178" t="s">
        <v>334</v>
      </c>
      <c r="C96" s="206"/>
      <c r="D96" s="180">
        <v>0.52</v>
      </c>
      <c r="E96" s="181" t="s">
        <v>2</v>
      </c>
      <c r="F96" s="182">
        <f>D96*F86</f>
        <v>0.52</v>
      </c>
      <c r="G96" s="218">
        <f>F96/F97</f>
        <v>0.24761904761904763</v>
      </c>
      <c r="H96" s="183">
        <v>1</v>
      </c>
      <c r="I96" s="184">
        <f t="shared" si="4"/>
        <v>0.52</v>
      </c>
      <c r="J96" s="194">
        <f t="shared" si="5"/>
        <v>6.5000000000000002E-2</v>
      </c>
      <c r="L96" s="29"/>
      <c r="M96" s="29"/>
    </row>
    <row r="97" spans="1:13">
      <c r="A97" s="185"/>
      <c r="B97" s="186" t="s">
        <v>335</v>
      </c>
      <c r="C97" s="187"/>
      <c r="D97" s="188">
        <v>2.1</v>
      </c>
      <c r="E97" s="189" t="s">
        <v>2</v>
      </c>
      <c r="F97" s="190">
        <f>D97*F86</f>
        <v>2.1</v>
      </c>
      <c r="G97" s="210">
        <f>F97/F96</f>
        <v>4.0384615384615383</v>
      </c>
      <c r="H97" s="191">
        <v>4</v>
      </c>
      <c r="I97" s="192">
        <f t="shared" si="4"/>
        <v>0.52500000000000002</v>
      </c>
      <c r="J97" s="195">
        <f t="shared" si="5"/>
        <v>6.5625000000000003E-2</v>
      </c>
      <c r="L97" s="29"/>
      <c r="M97" s="29"/>
    </row>
    <row r="98" spans="1:13">
      <c r="A98" s="29"/>
      <c r="B98" s="4" t="s">
        <v>312</v>
      </c>
      <c r="C98" s="158"/>
      <c r="D98" s="6">
        <v>0.52800000000000002</v>
      </c>
      <c r="E98" s="5" t="s">
        <v>2</v>
      </c>
      <c r="F98" s="52">
        <f>D98*F86</f>
        <v>0.52800000000000002</v>
      </c>
      <c r="G98" s="215"/>
      <c r="H98" s="175">
        <v>1</v>
      </c>
      <c r="I98" s="166">
        <f t="shared" si="4"/>
        <v>0.52800000000000002</v>
      </c>
      <c r="J98" s="193">
        <f t="shared" si="5"/>
        <v>6.6000000000000003E-2</v>
      </c>
    </row>
    <row r="99" spans="1:13">
      <c r="A99" s="39"/>
      <c r="B99" s="46" t="s">
        <v>253</v>
      </c>
      <c r="C99" s="36"/>
      <c r="D99" s="159"/>
      <c r="E99" s="37"/>
      <c r="F99" s="53">
        <v>1</v>
      </c>
      <c r="G99" s="215"/>
      <c r="H99" s="172"/>
      <c r="I99" s="169"/>
      <c r="J99" s="169"/>
    </row>
    <row r="100" spans="1:13">
      <c r="A100" s="29"/>
      <c r="B100" s="4" t="s">
        <v>331</v>
      </c>
      <c r="C100" s="9"/>
      <c r="D100" s="6">
        <v>1.01</v>
      </c>
      <c r="E100" s="5" t="s">
        <v>19</v>
      </c>
      <c r="F100" s="52">
        <f>D100*F99</f>
        <v>1.01</v>
      </c>
      <c r="G100" s="215"/>
      <c r="H100" s="175"/>
      <c r="I100" s="166"/>
      <c r="J100" s="193"/>
    </row>
    <row r="101" spans="1:13">
      <c r="A101" s="29"/>
      <c r="B101" s="4" t="s">
        <v>27</v>
      </c>
      <c r="C101" s="9"/>
      <c r="D101" s="6">
        <v>60</v>
      </c>
      <c r="E101" s="5" t="s">
        <v>61</v>
      </c>
      <c r="F101" s="52">
        <f>D101*F99</f>
        <v>60</v>
      </c>
      <c r="G101" s="215"/>
      <c r="H101" s="175"/>
      <c r="I101" s="166"/>
      <c r="J101" s="193"/>
    </row>
    <row r="102" spans="1:13">
      <c r="A102" s="29"/>
      <c r="B102" s="4" t="s">
        <v>28</v>
      </c>
      <c r="C102" s="9"/>
      <c r="D102" s="6">
        <v>9.5000000000000001E-2</v>
      </c>
      <c r="E102" s="5" t="s">
        <v>29</v>
      </c>
      <c r="F102" s="52">
        <f>D102*F99</f>
        <v>9.5000000000000001E-2</v>
      </c>
      <c r="G102" s="215"/>
      <c r="H102" s="175"/>
      <c r="I102" s="166"/>
      <c r="J102" s="193"/>
    </row>
    <row r="103" spans="1:13">
      <c r="A103" s="29"/>
      <c r="B103" s="4" t="s">
        <v>31</v>
      </c>
      <c r="C103" s="9"/>
      <c r="D103" s="6">
        <v>1.5</v>
      </c>
      <c r="E103" s="5" t="s">
        <v>29</v>
      </c>
      <c r="F103" s="52">
        <f>D103*F99</f>
        <v>1.5</v>
      </c>
      <c r="G103" s="215"/>
      <c r="H103" s="175"/>
      <c r="I103" s="166"/>
      <c r="J103" s="193"/>
    </row>
    <row r="104" spans="1:13">
      <c r="A104" s="29"/>
      <c r="B104" s="4" t="s">
        <v>32</v>
      </c>
      <c r="C104" s="9"/>
      <c r="D104" s="6">
        <v>4.5</v>
      </c>
      <c r="E104" s="5" t="s">
        <v>33</v>
      </c>
      <c r="F104" s="52">
        <f>D104*F99</f>
        <v>4.5</v>
      </c>
      <c r="G104" s="215"/>
      <c r="H104" s="175"/>
      <c r="I104" s="166"/>
      <c r="J104" s="193"/>
    </row>
    <row r="105" spans="1:13">
      <c r="A105" s="177"/>
      <c r="B105" s="178" t="s">
        <v>304</v>
      </c>
      <c r="C105" s="179"/>
      <c r="D105" s="180">
        <v>1.5</v>
      </c>
      <c r="E105" s="181" t="s">
        <v>2</v>
      </c>
      <c r="F105" s="182">
        <f>D105*F99</f>
        <v>1.5</v>
      </c>
      <c r="G105" s="218">
        <f>F105/F106</f>
        <v>0.45454545454545459</v>
      </c>
      <c r="H105" s="183">
        <v>1</v>
      </c>
      <c r="I105" s="184">
        <f t="shared" ref="I105:I111" si="6">F105/H105</f>
        <v>1.5</v>
      </c>
      <c r="J105" s="194">
        <f t="shared" ref="J105:J111" si="7">I105/8</f>
        <v>0.1875</v>
      </c>
    </row>
    <row r="106" spans="1:13">
      <c r="A106" s="185"/>
      <c r="B106" s="186" t="s">
        <v>305</v>
      </c>
      <c r="C106" s="187"/>
      <c r="D106" s="188">
        <v>3.3</v>
      </c>
      <c r="E106" s="189" t="s">
        <v>2</v>
      </c>
      <c r="F106" s="190">
        <f>D106*F99</f>
        <v>3.3</v>
      </c>
      <c r="G106" s="210">
        <f>F106/F105</f>
        <v>2.1999999999999997</v>
      </c>
      <c r="H106" s="191">
        <v>2</v>
      </c>
      <c r="I106" s="192">
        <f t="shared" si="6"/>
        <v>1.65</v>
      </c>
      <c r="J106" s="195">
        <f t="shared" si="7"/>
        <v>0.20624999999999999</v>
      </c>
    </row>
    <row r="107" spans="1:13">
      <c r="A107" s="177"/>
      <c r="B107" s="178" t="s">
        <v>307</v>
      </c>
      <c r="C107" s="179"/>
      <c r="D107" s="180">
        <v>6.5339999999999998</v>
      </c>
      <c r="E107" s="181" t="s">
        <v>2</v>
      </c>
      <c r="F107" s="182">
        <f>D107*F99</f>
        <v>6.5339999999999998</v>
      </c>
      <c r="G107" s="218">
        <f>F107/F108</f>
        <v>1.1870503597122302</v>
      </c>
      <c r="H107" s="183">
        <v>1</v>
      </c>
      <c r="I107" s="184">
        <f t="shared" si="6"/>
        <v>6.5339999999999998</v>
      </c>
      <c r="J107" s="194">
        <f t="shared" si="7"/>
        <v>0.81674999999999998</v>
      </c>
    </row>
    <row r="108" spans="1:13">
      <c r="A108" s="185"/>
      <c r="B108" s="186" t="s">
        <v>308</v>
      </c>
      <c r="C108" s="187"/>
      <c r="D108" s="188">
        <v>5.5044000000000004</v>
      </c>
      <c r="E108" s="189" t="s">
        <v>2</v>
      </c>
      <c r="F108" s="190">
        <f>D108*F99</f>
        <v>5.5044000000000004</v>
      </c>
      <c r="G108" s="210">
        <f>F108/F107</f>
        <v>0.84242424242424252</v>
      </c>
      <c r="H108" s="191">
        <v>1</v>
      </c>
      <c r="I108" s="192">
        <f t="shared" si="6"/>
        <v>5.5044000000000004</v>
      </c>
      <c r="J108" s="195">
        <f t="shared" si="7"/>
        <v>0.68805000000000005</v>
      </c>
    </row>
    <row r="109" spans="1:13">
      <c r="A109" s="177"/>
      <c r="B109" s="178" t="s">
        <v>334</v>
      </c>
      <c r="C109" s="179"/>
      <c r="D109" s="180">
        <v>0.52</v>
      </c>
      <c r="E109" s="181" t="s">
        <v>2</v>
      </c>
      <c r="F109" s="182">
        <f>D109*F99</f>
        <v>0.52</v>
      </c>
      <c r="G109" s="218">
        <f>F109/F110</f>
        <v>0.24761904761904763</v>
      </c>
      <c r="H109" s="183">
        <v>1</v>
      </c>
      <c r="I109" s="184">
        <f t="shared" si="6"/>
        <v>0.52</v>
      </c>
      <c r="J109" s="194">
        <f t="shared" si="7"/>
        <v>6.5000000000000002E-2</v>
      </c>
    </row>
    <row r="110" spans="1:13">
      <c r="A110" s="185"/>
      <c r="B110" s="186" t="s">
        <v>335</v>
      </c>
      <c r="C110" s="187"/>
      <c r="D110" s="188">
        <v>2.1</v>
      </c>
      <c r="E110" s="189" t="s">
        <v>2</v>
      </c>
      <c r="F110" s="190">
        <f>D110*F99</f>
        <v>2.1</v>
      </c>
      <c r="G110" s="210">
        <f>F110/F109</f>
        <v>4.0384615384615383</v>
      </c>
      <c r="H110" s="191">
        <v>4</v>
      </c>
      <c r="I110" s="192">
        <f t="shared" si="6"/>
        <v>0.52500000000000002</v>
      </c>
      <c r="J110" s="195">
        <f t="shared" si="7"/>
        <v>6.5625000000000003E-2</v>
      </c>
    </row>
    <row r="111" spans="1:13">
      <c r="B111" s="4" t="s">
        <v>312</v>
      </c>
      <c r="C111" s="158"/>
      <c r="D111" s="6">
        <v>0.73799999999999999</v>
      </c>
      <c r="E111" s="5" t="s">
        <v>2</v>
      </c>
      <c r="F111" s="52">
        <f>D111*F99</f>
        <v>0.73799999999999999</v>
      </c>
      <c r="G111" s="215"/>
      <c r="H111" s="175">
        <v>1</v>
      </c>
      <c r="I111" s="166">
        <f t="shared" si="6"/>
        <v>0.73799999999999999</v>
      </c>
      <c r="J111" s="193">
        <f t="shared" si="7"/>
        <v>9.2249999999999999E-2</v>
      </c>
    </row>
    <row r="112" spans="1:13">
      <c r="A112" s="39"/>
      <c r="B112" s="46" t="s">
        <v>330</v>
      </c>
      <c r="C112" s="36"/>
      <c r="D112" s="159"/>
      <c r="E112" s="37"/>
      <c r="F112" s="53">
        <v>1</v>
      </c>
      <c r="G112" s="215"/>
      <c r="H112" s="172"/>
      <c r="I112" s="169"/>
      <c r="J112" s="169"/>
    </row>
    <row r="113" spans="1:10">
      <c r="A113" s="29"/>
      <c r="B113" s="4" t="s">
        <v>20</v>
      </c>
      <c r="C113" s="9"/>
      <c r="D113" s="6">
        <v>266</v>
      </c>
      <c r="E113" s="5" t="s">
        <v>61</v>
      </c>
      <c r="F113" s="52">
        <f>D113*F112</f>
        <v>266</v>
      </c>
      <c r="G113" s="215"/>
      <c r="H113" s="175"/>
      <c r="I113" s="166"/>
      <c r="J113" s="193"/>
    </row>
    <row r="114" spans="1:10">
      <c r="A114" s="29"/>
      <c r="B114" s="4" t="s">
        <v>23</v>
      </c>
      <c r="C114" s="9"/>
      <c r="D114" s="6">
        <v>0.68</v>
      </c>
      <c r="E114" s="5" t="s">
        <v>17</v>
      </c>
      <c r="F114" s="52">
        <f>D114*F112</f>
        <v>0.68</v>
      </c>
      <c r="G114" s="215"/>
      <c r="H114" s="175"/>
      <c r="I114" s="166"/>
      <c r="J114" s="193"/>
    </row>
    <row r="115" spans="1:10">
      <c r="A115" s="29"/>
      <c r="B115" s="4" t="s">
        <v>210</v>
      </c>
      <c r="C115" s="9"/>
      <c r="D115" s="6">
        <v>0.68</v>
      </c>
      <c r="E115" s="5" t="s">
        <v>17</v>
      </c>
      <c r="F115" s="52">
        <f>D115*F112</f>
        <v>0.68</v>
      </c>
      <c r="G115" s="215"/>
      <c r="H115" s="175"/>
      <c r="I115" s="166"/>
      <c r="J115" s="193"/>
    </row>
    <row r="116" spans="1:10">
      <c r="A116" s="29"/>
      <c r="B116" s="4" t="s">
        <v>27</v>
      </c>
      <c r="C116" s="9"/>
      <c r="D116" s="6">
        <v>50</v>
      </c>
      <c r="E116" s="5" t="s">
        <v>61</v>
      </c>
      <c r="F116" s="52">
        <f>D116*F112</f>
        <v>50</v>
      </c>
      <c r="G116" s="215"/>
      <c r="H116" s="175"/>
      <c r="I116" s="166"/>
      <c r="J116" s="193"/>
    </row>
    <row r="117" spans="1:10">
      <c r="A117" s="29"/>
      <c r="B117" s="4" t="s">
        <v>28</v>
      </c>
      <c r="C117" s="9"/>
      <c r="D117" s="6">
        <v>9.5000000000000001E-2</v>
      </c>
      <c r="E117" s="5" t="s">
        <v>29</v>
      </c>
      <c r="F117" s="52">
        <f>D117*F112</f>
        <v>9.5000000000000001E-2</v>
      </c>
      <c r="G117" s="215"/>
      <c r="H117" s="175"/>
      <c r="I117" s="166"/>
      <c r="J117" s="193"/>
    </row>
    <row r="118" spans="1:10">
      <c r="A118" s="29"/>
      <c r="B118" s="4" t="s">
        <v>31</v>
      </c>
      <c r="C118" s="9"/>
      <c r="D118" s="6">
        <v>1.5</v>
      </c>
      <c r="E118" s="5" t="s">
        <v>29</v>
      </c>
      <c r="F118" s="52">
        <f>D118*F112</f>
        <v>1.5</v>
      </c>
      <c r="G118" s="215"/>
      <c r="H118" s="175"/>
      <c r="I118" s="166"/>
      <c r="J118" s="193"/>
    </row>
    <row r="119" spans="1:10">
      <c r="A119" s="29"/>
      <c r="B119" s="4" t="s">
        <v>32</v>
      </c>
      <c r="C119" s="9"/>
      <c r="D119" s="6">
        <v>2.5</v>
      </c>
      <c r="E119" s="5" t="s">
        <v>33</v>
      </c>
      <c r="F119" s="52">
        <f>D119*F112</f>
        <v>2.5</v>
      </c>
      <c r="G119" s="215"/>
      <c r="H119" s="175"/>
      <c r="I119" s="166"/>
      <c r="J119" s="193"/>
    </row>
    <row r="120" spans="1:10">
      <c r="A120" s="177"/>
      <c r="B120" s="178" t="s">
        <v>304</v>
      </c>
      <c r="C120" s="179"/>
      <c r="D120" s="180">
        <v>1.5</v>
      </c>
      <c r="E120" s="181" t="s">
        <v>2</v>
      </c>
      <c r="F120" s="182">
        <f>D120*F112</f>
        <v>1.5</v>
      </c>
      <c r="G120" s="218">
        <f>F120/F121</f>
        <v>0.5</v>
      </c>
      <c r="H120" s="183">
        <v>1</v>
      </c>
      <c r="I120" s="184">
        <f>F120/H120</f>
        <v>1.5</v>
      </c>
      <c r="J120" s="194">
        <f>I120/8</f>
        <v>0.1875</v>
      </c>
    </row>
    <row r="121" spans="1:10">
      <c r="A121" s="185"/>
      <c r="B121" s="186" t="s">
        <v>305</v>
      </c>
      <c r="C121" s="187"/>
      <c r="D121" s="188">
        <v>3</v>
      </c>
      <c r="E121" s="189" t="s">
        <v>2</v>
      </c>
      <c r="F121" s="190">
        <f>D121*F112</f>
        <v>3</v>
      </c>
      <c r="G121" s="210">
        <f>F121/F120</f>
        <v>2</v>
      </c>
      <c r="H121" s="191">
        <v>2</v>
      </c>
      <c r="I121" s="192">
        <f>F121/H121</f>
        <v>1.5</v>
      </c>
      <c r="J121" s="195">
        <f>I121/8</f>
        <v>0.1875</v>
      </c>
    </row>
    <row r="122" spans="1:10">
      <c r="A122" s="177"/>
      <c r="B122" s="178" t="s">
        <v>332</v>
      </c>
      <c r="C122" s="179"/>
      <c r="D122" s="180">
        <v>1.45</v>
      </c>
      <c r="E122" s="181" t="s">
        <v>2</v>
      </c>
      <c r="F122" s="182">
        <f>D122*F112</f>
        <v>1.45</v>
      </c>
      <c r="G122" s="218">
        <f>F122/F123</f>
        <v>0.34523809523809523</v>
      </c>
      <c r="H122" s="183">
        <v>1</v>
      </c>
      <c r="I122" s="184">
        <f>F122/H122</f>
        <v>1.45</v>
      </c>
      <c r="J122" s="194">
        <f>I122/8</f>
        <v>0.18124999999999999</v>
      </c>
    </row>
    <row r="123" spans="1:10">
      <c r="A123" s="185"/>
      <c r="B123" s="186" t="s">
        <v>333</v>
      </c>
      <c r="C123" s="187"/>
      <c r="D123" s="188">
        <v>4.2</v>
      </c>
      <c r="E123" s="189" t="s">
        <v>2</v>
      </c>
      <c r="F123" s="190">
        <f>D123*F112</f>
        <v>4.2</v>
      </c>
      <c r="G123" s="210">
        <f>F123/F122</f>
        <v>2.896551724137931</v>
      </c>
      <c r="H123" s="191">
        <v>3</v>
      </c>
      <c r="I123" s="192">
        <f>F123/H123</f>
        <v>1.4000000000000001</v>
      </c>
      <c r="J123" s="195">
        <f>I123/8</f>
        <v>0.17500000000000002</v>
      </c>
    </row>
    <row r="124" spans="1:10">
      <c r="B124" s="4" t="s">
        <v>312</v>
      </c>
      <c r="C124" s="158"/>
      <c r="D124" s="6">
        <v>0.73799999999999999</v>
      </c>
      <c r="E124" s="5" t="s">
        <v>2</v>
      </c>
      <c r="F124" s="52">
        <f>D124*F112</f>
        <v>0.73799999999999999</v>
      </c>
      <c r="G124" s="215"/>
      <c r="H124" s="175">
        <v>1</v>
      </c>
      <c r="I124" s="166">
        <f>F124/H124</f>
        <v>0.73799999999999999</v>
      </c>
      <c r="J124" s="193">
        <f>I124/8</f>
        <v>9.2249999999999999E-2</v>
      </c>
    </row>
    <row r="125" spans="1:10">
      <c r="A125" s="39"/>
      <c r="B125" s="46" t="s">
        <v>252</v>
      </c>
      <c r="C125" s="36"/>
      <c r="D125" s="159"/>
      <c r="E125" s="37"/>
      <c r="F125" s="53">
        <v>1</v>
      </c>
      <c r="G125" s="215"/>
      <c r="H125" s="172"/>
      <c r="I125" s="169"/>
      <c r="J125" s="169"/>
    </row>
    <row r="126" spans="1:10">
      <c r="A126" s="29"/>
      <c r="B126" s="4" t="s">
        <v>20</v>
      </c>
      <c r="C126" s="9"/>
      <c r="D126" s="6">
        <v>27</v>
      </c>
      <c r="E126" s="5" t="s">
        <v>61</v>
      </c>
      <c r="F126" s="52">
        <f>D126*F125</f>
        <v>27</v>
      </c>
      <c r="G126" s="215"/>
      <c r="H126" s="175"/>
      <c r="I126" s="166"/>
      <c r="J126" s="193"/>
    </row>
    <row r="127" spans="1:10">
      <c r="A127" s="29"/>
      <c r="B127" s="4" t="s">
        <v>23</v>
      </c>
      <c r="C127" s="9"/>
      <c r="D127" s="6">
        <v>0.45</v>
      </c>
      <c r="E127" s="5" t="s">
        <v>17</v>
      </c>
      <c r="F127" s="52">
        <f>D127*F125</f>
        <v>0.45</v>
      </c>
      <c r="G127" s="215"/>
      <c r="H127" s="175"/>
      <c r="I127" s="166"/>
      <c r="J127" s="193"/>
    </row>
    <row r="128" spans="1:10">
      <c r="A128" s="29"/>
      <c r="B128" s="4" t="s">
        <v>210</v>
      </c>
      <c r="C128" s="9"/>
      <c r="D128" s="6">
        <v>0.67</v>
      </c>
      <c r="E128" s="5" t="s">
        <v>17</v>
      </c>
      <c r="F128" s="52">
        <f>D128*F125</f>
        <v>0.67</v>
      </c>
      <c r="G128" s="215"/>
      <c r="H128" s="175"/>
      <c r="I128" s="166"/>
      <c r="J128" s="193"/>
    </row>
    <row r="129" spans="1:10">
      <c r="A129" s="29"/>
      <c r="B129" s="4" t="s">
        <v>35</v>
      </c>
      <c r="C129" s="9"/>
      <c r="D129" s="6">
        <v>8</v>
      </c>
      <c r="E129" s="5" t="s">
        <v>14</v>
      </c>
      <c r="F129" s="52">
        <f>D129*F125</f>
        <v>8</v>
      </c>
      <c r="G129" s="215"/>
      <c r="H129" s="175"/>
      <c r="I129" s="166"/>
      <c r="J129" s="193"/>
    </row>
    <row r="130" spans="1:10">
      <c r="A130" s="29"/>
      <c r="B130" s="4" t="s">
        <v>27</v>
      </c>
      <c r="C130" s="9"/>
      <c r="D130" s="6">
        <v>60</v>
      </c>
      <c r="E130" s="5" t="s">
        <v>61</v>
      </c>
      <c r="F130" s="52">
        <f>D130*F125</f>
        <v>60</v>
      </c>
      <c r="G130" s="215"/>
      <c r="H130" s="175"/>
      <c r="I130" s="166"/>
      <c r="J130" s="193"/>
    </row>
    <row r="131" spans="1:10">
      <c r="A131" s="29"/>
      <c r="B131" s="4" t="s">
        <v>28</v>
      </c>
      <c r="C131" s="9"/>
      <c r="D131" s="6">
        <v>0.06</v>
      </c>
      <c r="E131" s="5" t="s">
        <v>29</v>
      </c>
      <c r="F131" s="52">
        <f>D131*F125</f>
        <v>0.06</v>
      </c>
      <c r="G131" s="215"/>
      <c r="H131" s="175"/>
      <c r="I131" s="166"/>
      <c r="J131" s="193"/>
    </row>
    <row r="132" spans="1:10">
      <c r="A132" s="29"/>
      <c r="B132" s="4" t="s">
        <v>31</v>
      </c>
      <c r="C132" s="9"/>
      <c r="D132" s="6">
        <v>0.1</v>
      </c>
      <c r="E132" s="5" t="s">
        <v>29</v>
      </c>
      <c r="F132" s="52">
        <f>D132*F125</f>
        <v>0.1</v>
      </c>
      <c r="G132" s="215"/>
      <c r="H132" s="175"/>
      <c r="I132" s="166"/>
      <c r="J132" s="193"/>
    </row>
    <row r="133" spans="1:10">
      <c r="A133" s="29"/>
      <c r="B133" s="4" t="s">
        <v>32</v>
      </c>
      <c r="C133" s="9"/>
      <c r="D133" s="6">
        <v>1.2</v>
      </c>
      <c r="E133" s="5" t="s">
        <v>33</v>
      </c>
      <c r="F133" s="52">
        <f>D133*F125</f>
        <v>1.2</v>
      </c>
      <c r="G133" s="215"/>
      <c r="H133" s="175"/>
      <c r="I133" s="166"/>
      <c r="J133" s="193"/>
    </row>
    <row r="134" spans="1:10">
      <c r="A134" s="177"/>
      <c r="B134" s="178" t="s">
        <v>304</v>
      </c>
      <c r="C134" s="179"/>
      <c r="D134" s="180">
        <v>1.5</v>
      </c>
      <c r="E134" s="181" t="s">
        <v>2</v>
      </c>
      <c r="F134" s="182">
        <f>D134*F125</f>
        <v>1.5</v>
      </c>
      <c r="G134" s="218">
        <f>F134/F135</f>
        <v>0.45454545454545459</v>
      </c>
      <c r="H134" s="183">
        <v>1</v>
      </c>
      <c r="I134" s="184">
        <f t="shared" ref="I134:I140" si="8">F134/H134</f>
        <v>1.5</v>
      </c>
      <c r="J134" s="194">
        <f t="shared" ref="J134:J140" si="9">I134/8</f>
        <v>0.1875</v>
      </c>
    </row>
    <row r="135" spans="1:10">
      <c r="A135" s="185"/>
      <c r="B135" s="186" t="s">
        <v>305</v>
      </c>
      <c r="C135" s="187"/>
      <c r="D135" s="188">
        <v>3.3</v>
      </c>
      <c r="E135" s="189" t="s">
        <v>2</v>
      </c>
      <c r="F135" s="190">
        <f>D135*F125</f>
        <v>3.3</v>
      </c>
      <c r="G135" s="210">
        <f>F135/F134</f>
        <v>2.1999999999999997</v>
      </c>
      <c r="H135" s="191">
        <v>2</v>
      </c>
      <c r="I135" s="192">
        <f t="shared" si="8"/>
        <v>1.65</v>
      </c>
      <c r="J135" s="195">
        <f t="shared" si="9"/>
        <v>0.20624999999999999</v>
      </c>
    </row>
    <row r="136" spans="1:10">
      <c r="A136" s="177"/>
      <c r="B136" s="178" t="s">
        <v>307</v>
      </c>
      <c r="C136" s="179"/>
      <c r="D136" s="180">
        <v>1.4361600000000001</v>
      </c>
      <c r="E136" s="181" t="s">
        <v>2</v>
      </c>
      <c r="F136" s="182">
        <f>D136*F125</f>
        <v>1.4361600000000001</v>
      </c>
      <c r="G136" s="218">
        <f>F136/F137</f>
        <v>1.2224719101123596</v>
      </c>
      <c r="H136" s="183">
        <v>1</v>
      </c>
      <c r="I136" s="184">
        <f t="shared" si="8"/>
        <v>1.4361600000000001</v>
      </c>
      <c r="J136" s="194">
        <f t="shared" si="9"/>
        <v>0.17952000000000001</v>
      </c>
    </row>
    <row r="137" spans="1:10">
      <c r="A137" s="185"/>
      <c r="B137" s="186" t="s">
        <v>308</v>
      </c>
      <c r="C137" s="187"/>
      <c r="D137" s="188">
        <v>1.1748000000000001</v>
      </c>
      <c r="E137" s="189" t="s">
        <v>2</v>
      </c>
      <c r="F137" s="190">
        <f>D137*F125</f>
        <v>1.1748000000000001</v>
      </c>
      <c r="G137" s="210">
        <f>F137/F136</f>
        <v>0.81801470588235292</v>
      </c>
      <c r="H137" s="191">
        <v>1</v>
      </c>
      <c r="I137" s="192">
        <f t="shared" si="8"/>
        <v>1.1748000000000001</v>
      </c>
      <c r="J137" s="195">
        <f t="shared" si="9"/>
        <v>0.14685000000000001</v>
      </c>
    </row>
    <row r="138" spans="1:10">
      <c r="A138" s="177"/>
      <c r="B138" s="178" t="s">
        <v>309</v>
      </c>
      <c r="C138" s="179"/>
      <c r="D138" s="180">
        <v>2.1</v>
      </c>
      <c r="E138" s="181" t="s">
        <v>2</v>
      </c>
      <c r="F138" s="182">
        <f>D138*F125</f>
        <v>2.1</v>
      </c>
      <c r="G138" s="218">
        <f>F138/F139</f>
        <v>1.2352941176470589</v>
      </c>
      <c r="H138" s="183">
        <v>1</v>
      </c>
      <c r="I138" s="184">
        <f t="shared" si="8"/>
        <v>2.1</v>
      </c>
      <c r="J138" s="194">
        <f t="shared" si="9"/>
        <v>0.26250000000000001</v>
      </c>
    </row>
    <row r="139" spans="1:10">
      <c r="A139" s="185"/>
      <c r="B139" s="186" t="s">
        <v>310</v>
      </c>
      <c r="C139" s="187"/>
      <c r="D139" s="188">
        <v>1.7</v>
      </c>
      <c r="E139" s="189" t="s">
        <v>2</v>
      </c>
      <c r="F139" s="190">
        <f>D139*F125</f>
        <v>1.7</v>
      </c>
      <c r="G139" s="210">
        <f>F139/F138</f>
        <v>0.80952380952380942</v>
      </c>
      <c r="H139" s="191">
        <v>1</v>
      </c>
      <c r="I139" s="192">
        <f t="shared" si="8"/>
        <v>1.7</v>
      </c>
      <c r="J139" s="195">
        <f t="shared" si="9"/>
        <v>0.21249999999999999</v>
      </c>
    </row>
    <row r="140" spans="1:10">
      <c r="A140" s="29"/>
      <c r="B140" s="4" t="s">
        <v>312</v>
      </c>
      <c r="C140" s="158"/>
      <c r="D140" s="6">
        <v>0.13200000000000001</v>
      </c>
      <c r="E140" s="5" t="s">
        <v>2</v>
      </c>
      <c r="F140" s="52">
        <f>D140*F125</f>
        <v>0.13200000000000001</v>
      </c>
      <c r="G140" s="215"/>
      <c r="H140" s="175">
        <v>1</v>
      </c>
      <c r="I140" s="166">
        <f t="shared" si="8"/>
        <v>0.13200000000000001</v>
      </c>
      <c r="J140" s="193">
        <f t="shared" si="9"/>
        <v>1.6500000000000001E-2</v>
      </c>
    </row>
    <row r="141" spans="1:10">
      <c r="A141" s="39"/>
      <c r="B141" s="46" t="s">
        <v>254</v>
      </c>
      <c r="C141" s="36"/>
      <c r="D141" s="159"/>
      <c r="E141" s="37"/>
      <c r="F141" s="53">
        <v>1</v>
      </c>
      <c r="G141" s="215"/>
      <c r="H141" s="172"/>
      <c r="I141" s="169"/>
      <c r="J141" s="169"/>
    </row>
    <row r="142" spans="1:10">
      <c r="A142" s="29"/>
      <c r="B142" s="4" t="s">
        <v>20</v>
      </c>
      <c r="C142" s="9"/>
      <c r="D142" s="6">
        <v>330</v>
      </c>
      <c r="E142" s="5" t="s">
        <v>61</v>
      </c>
      <c r="F142" s="52">
        <f>D142*F141</f>
        <v>330</v>
      </c>
      <c r="G142" s="215"/>
      <c r="H142" s="175"/>
      <c r="I142" s="166"/>
      <c r="J142" s="193"/>
    </row>
    <row r="143" spans="1:10">
      <c r="A143" s="29"/>
      <c r="B143" s="4" t="s">
        <v>23</v>
      </c>
      <c r="C143" s="9"/>
      <c r="D143" s="6">
        <v>0.5</v>
      </c>
      <c r="E143" s="5" t="s">
        <v>17</v>
      </c>
      <c r="F143" s="52">
        <f>D143*F141</f>
        <v>0.5</v>
      </c>
      <c r="G143" s="215"/>
      <c r="H143" s="175"/>
      <c r="I143" s="166"/>
      <c r="J143" s="193"/>
    </row>
    <row r="144" spans="1:10">
      <c r="A144" s="29"/>
      <c r="B144" s="4" t="s">
        <v>209</v>
      </c>
      <c r="C144" s="9"/>
      <c r="D144" s="6">
        <v>0.75</v>
      </c>
      <c r="E144" s="5" t="s">
        <v>17</v>
      </c>
      <c r="F144" s="52">
        <f>D144*F141</f>
        <v>0.75</v>
      </c>
      <c r="G144" s="215"/>
      <c r="H144" s="175"/>
      <c r="I144" s="166"/>
      <c r="J144" s="193"/>
    </row>
    <row r="145" spans="1:10">
      <c r="A145" s="29"/>
      <c r="B145" s="4" t="s">
        <v>27</v>
      </c>
      <c r="C145" s="9"/>
      <c r="D145" s="6">
        <v>65</v>
      </c>
      <c r="E145" s="5" t="s">
        <v>61</v>
      </c>
      <c r="F145" s="52">
        <f>D145*F141</f>
        <v>65</v>
      </c>
      <c r="G145" s="215"/>
      <c r="H145" s="175"/>
      <c r="I145" s="166"/>
      <c r="J145" s="193"/>
    </row>
    <row r="146" spans="1:10">
      <c r="A146" s="29"/>
      <c r="B146" s="4" t="s">
        <v>28</v>
      </c>
      <c r="C146" s="9"/>
      <c r="D146" s="6">
        <v>0.7</v>
      </c>
      <c r="E146" s="5" t="s">
        <v>29</v>
      </c>
      <c r="F146" s="52">
        <f>D146*F141</f>
        <v>0.7</v>
      </c>
      <c r="G146" s="215"/>
      <c r="H146" s="175"/>
      <c r="I146" s="166"/>
      <c r="J146" s="193"/>
    </row>
    <row r="147" spans="1:10">
      <c r="A147" s="29"/>
      <c r="B147" s="4" t="s">
        <v>31</v>
      </c>
      <c r="C147" s="9"/>
      <c r="D147" s="6">
        <v>1.6</v>
      </c>
      <c r="E147" s="5" t="s">
        <v>29</v>
      </c>
      <c r="F147" s="52">
        <f>D147*F141</f>
        <v>1.6</v>
      </c>
      <c r="G147" s="215"/>
      <c r="H147" s="175"/>
      <c r="I147" s="166"/>
      <c r="J147" s="193"/>
    </row>
    <row r="148" spans="1:10">
      <c r="A148" s="29"/>
      <c r="B148" s="4" t="s">
        <v>32</v>
      </c>
      <c r="C148" s="9"/>
      <c r="D148" s="6">
        <v>7.65</v>
      </c>
      <c r="E148" s="5" t="s">
        <v>33</v>
      </c>
      <c r="F148" s="52">
        <f>D148*F141</f>
        <v>7.65</v>
      </c>
      <c r="G148" s="215"/>
      <c r="H148" s="175"/>
      <c r="I148" s="166"/>
      <c r="J148" s="193"/>
    </row>
    <row r="149" spans="1:10">
      <c r="A149" s="177"/>
      <c r="B149" s="178" t="s">
        <v>304</v>
      </c>
      <c r="C149" s="179"/>
      <c r="D149" s="180">
        <v>2.03125</v>
      </c>
      <c r="E149" s="181" t="s">
        <v>2</v>
      </c>
      <c r="F149" s="182">
        <f>D149*F141</f>
        <v>2.03125</v>
      </c>
      <c r="G149" s="218">
        <f>F149/F150</f>
        <v>0.45454545454545453</v>
      </c>
      <c r="H149" s="183">
        <v>1</v>
      </c>
      <c r="I149" s="184">
        <f t="shared" ref="I149:I155" si="10">F149/H149</f>
        <v>2.03125</v>
      </c>
      <c r="J149" s="194">
        <f t="shared" ref="J149:J155" si="11">I149/8</f>
        <v>0.25390625</v>
      </c>
    </row>
    <row r="150" spans="1:10">
      <c r="A150" s="185"/>
      <c r="B150" s="186" t="s">
        <v>305</v>
      </c>
      <c r="C150" s="187"/>
      <c r="D150" s="188">
        <v>4.46875</v>
      </c>
      <c r="E150" s="189" t="s">
        <v>2</v>
      </c>
      <c r="F150" s="190">
        <f>D150*F141</f>
        <v>4.46875</v>
      </c>
      <c r="G150" s="210">
        <f>F150/F149</f>
        <v>2.2000000000000002</v>
      </c>
      <c r="H150" s="191">
        <v>2</v>
      </c>
      <c r="I150" s="192">
        <f t="shared" si="10"/>
        <v>2.234375</v>
      </c>
      <c r="J150" s="195">
        <f t="shared" si="11"/>
        <v>0.279296875</v>
      </c>
    </row>
    <row r="151" spans="1:10">
      <c r="A151" s="177"/>
      <c r="B151" s="178" t="s">
        <v>307</v>
      </c>
      <c r="C151" s="179"/>
      <c r="D151" s="180">
        <v>6.3617400000000002</v>
      </c>
      <c r="E151" s="181" t="s">
        <v>2</v>
      </c>
      <c r="F151" s="182">
        <f>D151*F141</f>
        <v>6.3617400000000002</v>
      </c>
      <c r="G151" s="218">
        <f>F151/F152</f>
        <v>1.251655629139073</v>
      </c>
      <c r="H151" s="183">
        <v>1</v>
      </c>
      <c r="I151" s="184">
        <f t="shared" si="10"/>
        <v>6.3617400000000002</v>
      </c>
      <c r="J151" s="194">
        <f t="shared" si="11"/>
        <v>0.79521750000000002</v>
      </c>
    </row>
    <row r="152" spans="1:10">
      <c r="A152" s="185"/>
      <c r="B152" s="186" t="s">
        <v>308</v>
      </c>
      <c r="C152" s="187"/>
      <c r="D152" s="188">
        <v>5.0826599999999997</v>
      </c>
      <c r="E152" s="189" t="s">
        <v>2</v>
      </c>
      <c r="F152" s="190">
        <f>D152*F141</f>
        <v>5.0826599999999997</v>
      </c>
      <c r="G152" s="210">
        <f>F152/F151</f>
        <v>0.79894179894179884</v>
      </c>
      <c r="H152" s="191">
        <v>1</v>
      </c>
      <c r="I152" s="192">
        <f t="shared" si="10"/>
        <v>5.0826599999999997</v>
      </c>
      <c r="J152" s="195">
        <f t="shared" si="11"/>
        <v>0.63533249999999997</v>
      </c>
    </row>
    <row r="153" spans="1:10">
      <c r="A153" s="177"/>
      <c r="B153" s="178" t="s">
        <v>309</v>
      </c>
      <c r="C153" s="179"/>
      <c r="D153" s="180">
        <v>26.5</v>
      </c>
      <c r="E153" s="181" t="s">
        <v>2</v>
      </c>
      <c r="F153" s="182">
        <f>D153*F141</f>
        <v>26.5</v>
      </c>
      <c r="G153" s="218">
        <f>F153/F154</f>
        <v>1.7785234899328859</v>
      </c>
      <c r="H153" s="183">
        <v>2</v>
      </c>
      <c r="I153" s="184">
        <f t="shared" si="10"/>
        <v>13.25</v>
      </c>
      <c r="J153" s="194">
        <f t="shared" si="11"/>
        <v>1.65625</v>
      </c>
    </row>
    <row r="154" spans="1:10">
      <c r="A154" s="185"/>
      <c r="B154" s="186" t="s">
        <v>310</v>
      </c>
      <c r="C154" s="187"/>
      <c r="D154" s="188">
        <v>14.9</v>
      </c>
      <c r="E154" s="189" t="s">
        <v>2</v>
      </c>
      <c r="F154" s="190">
        <f>D154*F141</f>
        <v>14.9</v>
      </c>
      <c r="G154" s="210">
        <f>F154/F153</f>
        <v>0.56226415094339621</v>
      </c>
      <c r="H154" s="191">
        <v>1</v>
      </c>
      <c r="I154" s="192">
        <f t="shared" si="10"/>
        <v>14.9</v>
      </c>
      <c r="J154" s="195">
        <f t="shared" si="11"/>
        <v>1.8625</v>
      </c>
    </row>
    <row r="155" spans="1:10">
      <c r="A155" s="29"/>
      <c r="B155" s="4" t="s">
        <v>312</v>
      </c>
      <c r="C155" s="158"/>
      <c r="D155" s="6">
        <v>0.66554999999999997</v>
      </c>
      <c r="E155" s="5" t="s">
        <v>2</v>
      </c>
      <c r="F155" s="52">
        <f>D155*F141</f>
        <v>0.66554999999999997</v>
      </c>
      <c r="G155" s="215"/>
      <c r="H155" s="175">
        <v>1</v>
      </c>
      <c r="I155" s="166">
        <f t="shared" si="10"/>
        <v>0.66554999999999997</v>
      </c>
      <c r="J155" s="193">
        <f t="shared" si="11"/>
        <v>8.3193749999999997E-2</v>
      </c>
    </row>
    <row r="156" spans="1:10">
      <c r="A156" s="39"/>
      <c r="B156" s="46" t="s">
        <v>255</v>
      </c>
      <c r="C156" s="36"/>
      <c r="D156" s="159"/>
      <c r="E156" s="37"/>
      <c r="F156" s="53">
        <v>1</v>
      </c>
      <c r="G156" s="215"/>
      <c r="H156" s="172"/>
      <c r="I156" s="169"/>
      <c r="J156" s="169"/>
    </row>
    <row r="157" spans="1:10">
      <c r="A157" s="29"/>
      <c r="B157" s="4" t="s">
        <v>20</v>
      </c>
      <c r="C157" s="9"/>
      <c r="D157" s="6">
        <v>300</v>
      </c>
      <c r="E157" s="5" t="s">
        <v>61</v>
      </c>
      <c r="F157" s="52">
        <f>D157*F156</f>
        <v>300</v>
      </c>
      <c r="G157" s="215"/>
      <c r="H157" s="175"/>
      <c r="I157" s="166"/>
      <c r="J157" s="193"/>
    </row>
    <row r="158" spans="1:10">
      <c r="A158" s="29"/>
      <c r="B158" s="4" t="s">
        <v>23</v>
      </c>
      <c r="C158" s="9"/>
      <c r="D158" s="6">
        <v>0.5</v>
      </c>
      <c r="E158" s="5" t="s">
        <v>17</v>
      </c>
      <c r="F158" s="52">
        <f>D158*F156</f>
        <v>0.5</v>
      </c>
      <c r="G158" s="215"/>
      <c r="H158" s="175"/>
      <c r="I158" s="166"/>
      <c r="J158" s="193"/>
    </row>
    <row r="159" spans="1:10">
      <c r="A159" s="29"/>
      <c r="B159" s="4" t="s">
        <v>210</v>
      </c>
      <c r="C159" s="9"/>
      <c r="D159" s="6">
        <v>0.75</v>
      </c>
      <c r="E159" s="5" t="s">
        <v>17</v>
      </c>
      <c r="F159" s="52">
        <f>D159*F156</f>
        <v>0.75</v>
      </c>
      <c r="G159" s="215"/>
      <c r="H159" s="175"/>
      <c r="I159" s="166"/>
      <c r="J159" s="193"/>
    </row>
    <row r="160" spans="1:10">
      <c r="A160" s="29"/>
      <c r="B160" s="4" t="s">
        <v>27</v>
      </c>
      <c r="C160" s="9"/>
      <c r="D160" s="6">
        <v>45</v>
      </c>
      <c r="E160" s="5" t="s">
        <v>61</v>
      </c>
      <c r="F160" s="52">
        <f>D160*F156</f>
        <v>45</v>
      </c>
      <c r="G160" s="215"/>
      <c r="H160" s="175"/>
      <c r="I160" s="166"/>
      <c r="J160" s="193"/>
    </row>
    <row r="161" spans="1:10">
      <c r="A161" s="29"/>
      <c r="B161" s="4" t="s">
        <v>28</v>
      </c>
      <c r="C161" s="9"/>
      <c r="D161" s="6">
        <v>0.6</v>
      </c>
      <c r="E161" s="5" t="s">
        <v>29</v>
      </c>
      <c r="F161" s="52">
        <f>D161*F156</f>
        <v>0.6</v>
      </c>
      <c r="G161" s="215"/>
      <c r="H161" s="175"/>
      <c r="I161" s="166"/>
      <c r="J161" s="193"/>
    </row>
    <row r="162" spans="1:10">
      <c r="A162" s="29"/>
      <c r="B162" s="4" t="s">
        <v>31</v>
      </c>
      <c r="C162" s="9"/>
      <c r="D162" s="6">
        <v>2</v>
      </c>
      <c r="E162" s="5" t="s">
        <v>29</v>
      </c>
      <c r="F162" s="52">
        <f>D162*F156</f>
        <v>2</v>
      </c>
      <c r="G162" s="215"/>
      <c r="H162" s="175"/>
      <c r="I162" s="166"/>
      <c r="J162" s="193"/>
    </row>
    <row r="163" spans="1:10">
      <c r="A163" s="29"/>
      <c r="B163" s="4" t="s">
        <v>36</v>
      </c>
      <c r="C163" s="9"/>
      <c r="D163" s="6">
        <v>4</v>
      </c>
      <c r="E163" s="5" t="s">
        <v>33</v>
      </c>
      <c r="F163" s="52">
        <f>D163*F156</f>
        <v>4</v>
      </c>
      <c r="G163" s="215"/>
      <c r="H163" s="175"/>
      <c r="I163" s="166"/>
      <c r="J163" s="193"/>
    </row>
    <row r="164" spans="1:10">
      <c r="A164" s="177"/>
      <c r="B164" s="178" t="s">
        <v>304</v>
      </c>
      <c r="C164" s="179"/>
      <c r="D164" s="180">
        <v>1.7410714285714284</v>
      </c>
      <c r="E164" s="181" t="s">
        <v>2</v>
      </c>
      <c r="F164" s="182">
        <f>D164*F156</f>
        <v>1.7410714285714284</v>
      </c>
      <c r="G164" s="218">
        <f>F164/F165</f>
        <v>0.45454545454545447</v>
      </c>
      <c r="H164" s="183">
        <v>1</v>
      </c>
      <c r="I164" s="184">
        <f t="shared" ref="I164:I170" si="12">F164/H164</f>
        <v>1.7410714285714284</v>
      </c>
      <c r="J164" s="194">
        <f t="shared" ref="J164:J170" si="13">I164/8</f>
        <v>0.21763392857142855</v>
      </c>
    </row>
    <row r="165" spans="1:10">
      <c r="A165" s="185"/>
      <c r="B165" s="186" t="s">
        <v>305</v>
      </c>
      <c r="C165" s="187"/>
      <c r="D165" s="188">
        <v>3.8303571428571432</v>
      </c>
      <c r="E165" s="189" t="s">
        <v>2</v>
      </c>
      <c r="F165" s="190">
        <f>D165*F156</f>
        <v>3.8303571428571432</v>
      </c>
      <c r="G165" s="210">
        <f>F165/F164</f>
        <v>2.2000000000000006</v>
      </c>
      <c r="H165" s="191">
        <v>2</v>
      </c>
      <c r="I165" s="192">
        <f t="shared" si="12"/>
        <v>1.9151785714285716</v>
      </c>
      <c r="J165" s="195">
        <f t="shared" si="13"/>
        <v>0.23939732142857145</v>
      </c>
    </row>
    <row r="166" spans="1:10">
      <c r="A166" s="177"/>
      <c r="B166" s="178" t="s">
        <v>307</v>
      </c>
      <c r="C166" s="179"/>
      <c r="D166" s="180">
        <v>5.27</v>
      </c>
      <c r="E166" s="181" t="s">
        <v>2</v>
      </c>
      <c r="F166" s="182">
        <f>D166*F156</f>
        <v>5.27</v>
      </c>
      <c r="G166" s="218">
        <f>F166/F167</f>
        <v>1.035200754301878</v>
      </c>
      <c r="H166" s="183">
        <v>1</v>
      </c>
      <c r="I166" s="184">
        <f t="shared" si="12"/>
        <v>5.27</v>
      </c>
      <c r="J166" s="194">
        <f t="shared" si="13"/>
        <v>0.65874999999999995</v>
      </c>
    </row>
    <row r="167" spans="1:10">
      <c r="A167" s="185"/>
      <c r="B167" s="186" t="s">
        <v>308</v>
      </c>
      <c r="C167" s="187"/>
      <c r="D167" s="188">
        <v>5.0907999999999998</v>
      </c>
      <c r="E167" s="189" t="s">
        <v>2</v>
      </c>
      <c r="F167" s="190">
        <f>D167*F156</f>
        <v>5.0907999999999998</v>
      </c>
      <c r="G167" s="210">
        <f>F167/F166</f>
        <v>0.9659962049335864</v>
      </c>
      <c r="H167" s="191">
        <v>1</v>
      </c>
      <c r="I167" s="192">
        <f t="shared" si="12"/>
        <v>5.0907999999999998</v>
      </c>
      <c r="J167" s="195">
        <f t="shared" si="13"/>
        <v>0.63634999999999997</v>
      </c>
    </row>
    <row r="168" spans="1:10">
      <c r="A168" s="177"/>
      <c r="B168" s="178" t="s">
        <v>309</v>
      </c>
      <c r="C168" s="179"/>
      <c r="D168" s="180">
        <v>31.235568571428601</v>
      </c>
      <c r="E168" s="181" t="s">
        <v>2</v>
      </c>
      <c r="F168" s="182">
        <f>D168*F156</f>
        <v>31.235568571428601</v>
      </c>
      <c r="G168" s="218">
        <f>F168/F169</f>
        <v>2.4988454857142881</v>
      </c>
      <c r="H168" s="183">
        <v>2</v>
      </c>
      <c r="I168" s="184">
        <f t="shared" si="12"/>
        <v>15.617784285714301</v>
      </c>
      <c r="J168" s="194">
        <f t="shared" si="13"/>
        <v>1.9522230357142876</v>
      </c>
    </row>
    <row r="169" spans="1:10">
      <c r="A169" s="185"/>
      <c r="B169" s="186" t="s">
        <v>310</v>
      </c>
      <c r="C169" s="187"/>
      <c r="D169" s="188">
        <v>12.5</v>
      </c>
      <c r="E169" s="189" t="s">
        <v>2</v>
      </c>
      <c r="F169" s="190">
        <f>D169*F156</f>
        <v>12.5</v>
      </c>
      <c r="G169" s="210">
        <f>F169/F168</f>
        <v>0.40018480763093389</v>
      </c>
      <c r="H169" s="191">
        <v>1</v>
      </c>
      <c r="I169" s="192">
        <f t="shared" si="12"/>
        <v>12.5</v>
      </c>
      <c r="J169" s="195">
        <f t="shared" si="13"/>
        <v>1.5625</v>
      </c>
    </row>
    <row r="170" spans="1:10">
      <c r="A170" s="29"/>
      <c r="B170" s="4" t="s">
        <v>312</v>
      </c>
      <c r="C170" s="158"/>
      <c r="D170" s="6">
        <v>0.68</v>
      </c>
      <c r="E170" s="5" t="s">
        <v>2</v>
      </c>
      <c r="F170" s="52">
        <f>D170*F156</f>
        <v>0.68</v>
      </c>
      <c r="G170" s="215"/>
      <c r="H170" s="175">
        <v>1</v>
      </c>
      <c r="I170" s="166">
        <f t="shared" si="12"/>
        <v>0.68</v>
      </c>
      <c r="J170" s="193">
        <f t="shared" si="13"/>
        <v>8.5000000000000006E-2</v>
      </c>
    </row>
    <row r="171" spans="1:10">
      <c r="A171" s="39"/>
      <c r="B171" s="46" t="s">
        <v>256</v>
      </c>
      <c r="C171" s="36"/>
      <c r="D171" s="159"/>
      <c r="E171" s="37"/>
      <c r="F171" s="53">
        <v>1</v>
      </c>
      <c r="G171" s="215"/>
      <c r="H171" s="172"/>
      <c r="I171" s="169"/>
      <c r="J171" s="169"/>
    </row>
    <row r="172" spans="1:10">
      <c r="A172" s="29"/>
      <c r="B172" s="4" t="s">
        <v>20</v>
      </c>
      <c r="C172" s="9"/>
      <c r="D172" s="6">
        <v>300</v>
      </c>
      <c r="E172" s="5" t="s">
        <v>61</v>
      </c>
      <c r="F172" s="52">
        <f>D172*F171</f>
        <v>300</v>
      </c>
      <c r="G172" s="215"/>
      <c r="H172" s="175"/>
      <c r="I172" s="166"/>
      <c r="J172" s="193"/>
    </row>
    <row r="173" spans="1:10">
      <c r="A173" s="29"/>
      <c r="B173" s="4" t="s">
        <v>23</v>
      </c>
      <c r="C173" s="9"/>
      <c r="D173" s="6">
        <v>0.5</v>
      </c>
      <c r="E173" s="5" t="s">
        <v>17</v>
      </c>
      <c r="F173" s="52">
        <f>D173*F171</f>
        <v>0.5</v>
      </c>
      <c r="G173" s="215"/>
      <c r="H173" s="175"/>
      <c r="I173" s="166"/>
      <c r="J173" s="193"/>
    </row>
    <row r="174" spans="1:10">
      <c r="A174" s="29"/>
      <c r="B174" s="4" t="s">
        <v>209</v>
      </c>
      <c r="C174" s="9"/>
      <c r="D174" s="6">
        <v>0.75</v>
      </c>
      <c r="E174" s="5" t="s">
        <v>17</v>
      </c>
      <c r="F174" s="52">
        <f>D174*F171</f>
        <v>0.75</v>
      </c>
      <c r="G174" s="215"/>
      <c r="H174" s="175"/>
      <c r="I174" s="166"/>
      <c r="J174" s="193"/>
    </row>
    <row r="175" spans="1:10">
      <c r="A175" s="29"/>
      <c r="B175" s="4" t="s">
        <v>27</v>
      </c>
      <c r="C175" s="9"/>
      <c r="D175" s="6">
        <v>60</v>
      </c>
      <c r="E175" s="5" t="s">
        <v>61</v>
      </c>
      <c r="F175" s="52">
        <f>D175*F171</f>
        <v>60</v>
      </c>
      <c r="G175" s="215"/>
      <c r="H175" s="175"/>
      <c r="I175" s="166"/>
      <c r="J175" s="193"/>
    </row>
    <row r="176" spans="1:10">
      <c r="A176" s="29"/>
      <c r="B176" s="4" t="s">
        <v>28</v>
      </c>
      <c r="C176" s="9"/>
      <c r="D176" s="6">
        <v>0.04</v>
      </c>
      <c r="E176" s="5" t="s">
        <v>29</v>
      </c>
      <c r="F176" s="52">
        <f>D176*F171</f>
        <v>0.04</v>
      </c>
      <c r="G176" s="215"/>
      <c r="H176" s="175"/>
      <c r="I176" s="166"/>
      <c r="J176" s="193"/>
    </row>
    <row r="177" spans="1:13">
      <c r="A177" s="29"/>
      <c r="B177" s="4" t="s">
        <v>31</v>
      </c>
      <c r="C177" s="9"/>
      <c r="D177" s="6">
        <v>1.5</v>
      </c>
      <c r="E177" s="5" t="s">
        <v>29</v>
      </c>
      <c r="F177" s="52">
        <f>D177*F171</f>
        <v>1.5</v>
      </c>
      <c r="G177" s="215"/>
      <c r="H177" s="175"/>
      <c r="I177" s="166"/>
      <c r="J177" s="193"/>
    </row>
    <row r="178" spans="1:13">
      <c r="A178" s="29"/>
      <c r="B178" s="4" t="s">
        <v>36</v>
      </c>
      <c r="C178" s="9"/>
      <c r="D178" s="6">
        <v>10.5</v>
      </c>
      <c r="E178" s="5" t="s">
        <v>33</v>
      </c>
      <c r="F178" s="52">
        <f>D178*F171</f>
        <v>10.5</v>
      </c>
      <c r="G178" s="215"/>
      <c r="H178" s="175"/>
      <c r="I178" s="166"/>
      <c r="J178" s="193"/>
    </row>
    <row r="179" spans="1:13">
      <c r="A179" s="177"/>
      <c r="B179" s="178" t="s">
        <v>304</v>
      </c>
      <c r="C179" s="179"/>
      <c r="D179" s="180">
        <v>1.5</v>
      </c>
      <c r="E179" s="181" t="s">
        <v>2</v>
      </c>
      <c r="F179" s="182">
        <f>D179*F171</f>
        <v>1.5</v>
      </c>
      <c r="G179" s="218">
        <f>F179/F180</f>
        <v>0.45454545454545459</v>
      </c>
      <c r="H179" s="183">
        <v>1</v>
      </c>
      <c r="I179" s="184">
        <f t="shared" ref="I179:I185" si="14">F179/H179</f>
        <v>1.5</v>
      </c>
      <c r="J179" s="194">
        <f t="shared" ref="J179:J185" si="15">I179/8</f>
        <v>0.1875</v>
      </c>
      <c r="M179">
        <f>D178*L179</f>
        <v>0</v>
      </c>
    </row>
    <row r="180" spans="1:13">
      <c r="A180" s="185"/>
      <c r="B180" s="186" t="s">
        <v>305</v>
      </c>
      <c r="C180" s="187"/>
      <c r="D180" s="188">
        <v>3.3</v>
      </c>
      <c r="E180" s="189" t="s">
        <v>2</v>
      </c>
      <c r="F180" s="190">
        <f>D180*F171</f>
        <v>3.3</v>
      </c>
      <c r="G180" s="210">
        <f>F180/F179</f>
        <v>2.1999999999999997</v>
      </c>
      <c r="H180" s="191">
        <v>2</v>
      </c>
      <c r="I180" s="192">
        <f t="shared" si="14"/>
        <v>1.65</v>
      </c>
      <c r="J180" s="195">
        <f t="shared" si="15"/>
        <v>0.20624999999999999</v>
      </c>
      <c r="M180">
        <f>D178*L180</f>
        <v>0</v>
      </c>
    </row>
    <row r="181" spans="1:13">
      <c r="A181" s="177"/>
      <c r="B181" s="178" t="s">
        <v>307</v>
      </c>
      <c r="C181" s="179"/>
      <c r="D181" s="180">
        <v>6.8775000000000004</v>
      </c>
      <c r="E181" s="181" t="s">
        <v>2</v>
      </c>
      <c r="F181" s="182">
        <f>D181*F171</f>
        <v>6.8775000000000004</v>
      </c>
      <c r="G181" s="218">
        <f>F181/F182</f>
        <v>1.2062615101289136</v>
      </c>
      <c r="H181" s="183">
        <v>1</v>
      </c>
      <c r="I181" s="184">
        <f t="shared" si="14"/>
        <v>6.8775000000000004</v>
      </c>
      <c r="J181" s="194">
        <f t="shared" si="15"/>
        <v>0.85968750000000005</v>
      </c>
    </row>
    <row r="182" spans="1:13">
      <c r="A182" s="185"/>
      <c r="B182" s="186" t="s">
        <v>308</v>
      </c>
      <c r="C182" s="187"/>
      <c r="D182" s="188">
        <v>5.7014999999999993</v>
      </c>
      <c r="E182" s="189" t="s">
        <v>2</v>
      </c>
      <c r="F182" s="190">
        <f>D182*F171</f>
        <v>5.7014999999999993</v>
      </c>
      <c r="G182" s="210">
        <f>F182/F181</f>
        <v>0.82900763358778606</v>
      </c>
      <c r="H182" s="191">
        <v>1</v>
      </c>
      <c r="I182" s="192">
        <f t="shared" si="14"/>
        <v>5.7014999999999993</v>
      </c>
      <c r="J182" s="195">
        <f t="shared" si="15"/>
        <v>0.71268749999999992</v>
      </c>
    </row>
    <row r="183" spans="1:13">
      <c r="A183" s="177"/>
      <c r="B183" s="178" t="s">
        <v>309</v>
      </c>
      <c r="C183" s="179"/>
      <c r="D183" s="180">
        <v>1.45</v>
      </c>
      <c r="E183" s="181" t="s">
        <v>2</v>
      </c>
      <c r="F183" s="182">
        <f>D183*F171</f>
        <v>1.45</v>
      </c>
      <c r="G183" s="218">
        <f>F183/F184</f>
        <v>0.34523809523809523</v>
      </c>
      <c r="H183" s="183">
        <v>1</v>
      </c>
      <c r="I183" s="184">
        <f t="shared" si="14"/>
        <v>1.45</v>
      </c>
      <c r="J183" s="194">
        <f t="shared" si="15"/>
        <v>0.18124999999999999</v>
      </c>
    </row>
    <row r="184" spans="1:13">
      <c r="A184" s="185"/>
      <c r="B184" s="186" t="s">
        <v>310</v>
      </c>
      <c r="C184" s="187"/>
      <c r="D184" s="188">
        <v>4.2</v>
      </c>
      <c r="E184" s="189" t="s">
        <v>2</v>
      </c>
      <c r="F184" s="190">
        <f>D184*F171</f>
        <v>4.2</v>
      </c>
      <c r="G184" s="210">
        <f>F184/F183</f>
        <v>2.896551724137931</v>
      </c>
      <c r="H184" s="191">
        <v>1</v>
      </c>
      <c r="I184" s="192">
        <f t="shared" si="14"/>
        <v>4.2</v>
      </c>
      <c r="J184" s="195">
        <f t="shared" si="15"/>
        <v>0.52500000000000002</v>
      </c>
    </row>
    <row r="185" spans="1:13">
      <c r="A185" s="29"/>
      <c r="B185" s="4" t="s">
        <v>312</v>
      </c>
      <c r="C185" s="158"/>
      <c r="D185" s="6">
        <v>0.48400000000000004</v>
      </c>
      <c r="E185" s="5" t="s">
        <v>2</v>
      </c>
      <c r="F185" s="52">
        <f>D185*F171</f>
        <v>0.48400000000000004</v>
      </c>
      <c r="G185" s="215"/>
      <c r="H185" s="175">
        <v>1</v>
      </c>
      <c r="I185" s="166">
        <f t="shared" si="14"/>
        <v>0.48400000000000004</v>
      </c>
      <c r="J185" s="193">
        <f t="shared" si="15"/>
        <v>6.0500000000000005E-2</v>
      </c>
    </row>
    <row r="186" spans="1:13">
      <c r="A186" s="39"/>
      <c r="B186" s="46" t="s">
        <v>257</v>
      </c>
      <c r="C186" s="36"/>
      <c r="D186" s="159"/>
      <c r="E186" s="37"/>
      <c r="F186" s="53">
        <v>1</v>
      </c>
      <c r="G186" s="215"/>
      <c r="H186" s="172"/>
      <c r="I186" s="169"/>
      <c r="J186" s="169"/>
    </row>
    <row r="187" spans="1:13">
      <c r="A187" s="29"/>
      <c r="B187" s="4" t="s">
        <v>20</v>
      </c>
      <c r="C187" s="9"/>
      <c r="D187" s="6">
        <v>13</v>
      </c>
      <c r="E187" s="5" t="s">
        <v>61</v>
      </c>
      <c r="F187" s="52">
        <f>D187*F186</f>
        <v>13</v>
      </c>
      <c r="G187" s="215"/>
      <c r="H187" s="175"/>
      <c r="I187" s="166"/>
      <c r="J187" s="193"/>
    </row>
    <row r="188" spans="1:13">
      <c r="A188" s="29"/>
      <c r="B188" s="4" t="s">
        <v>23</v>
      </c>
      <c r="C188" s="9"/>
      <c r="D188" s="6">
        <v>2.8000000000000001E-2</v>
      </c>
      <c r="E188" s="5" t="s">
        <v>17</v>
      </c>
      <c r="F188" s="52">
        <f>D188*F186</f>
        <v>2.8000000000000001E-2</v>
      </c>
      <c r="G188" s="215"/>
      <c r="H188" s="175"/>
      <c r="I188" s="166"/>
      <c r="J188" s="193"/>
    </row>
    <row r="189" spans="1:13">
      <c r="A189" s="29"/>
      <c r="B189" s="4" t="s">
        <v>210</v>
      </c>
      <c r="C189" s="9"/>
      <c r="D189" s="6">
        <v>2.8000000000000001E-2</v>
      </c>
      <c r="E189" s="5" t="s">
        <v>17</v>
      </c>
      <c r="F189" s="52">
        <f>D189*F186</f>
        <v>2.8000000000000001E-2</v>
      </c>
      <c r="G189" s="215"/>
      <c r="H189" s="175"/>
      <c r="I189" s="166"/>
      <c r="J189" s="193"/>
    </row>
    <row r="190" spans="1:13">
      <c r="A190" s="29"/>
      <c r="B190" s="4" t="s">
        <v>37</v>
      </c>
      <c r="C190" s="9"/>
      <c r="D190" s="6">
        <v>7</v>
      </c>
      <c r="E190" s="5" t="s">
        <v>38</v>
      </c>
      <c r="F190" s="52">
        <f>D190*F186</f>
        <v>7</v>
      </c>
      <c r="G190" s="215"/>
      <c r="H190" s="175"/>
      <c r="I190" s="166"/>
      <c r="J190" s="193"/>
    </row>
    <row r="191" spans="1:13">
      <c r="A191" s="29"/>
      <c r="B191" s="4" t="s">
        <v>223</v>
      </c>
      <c r="C191" s="9"/>
      <c r="D191" s="6">
        <v>8</v>
      </c>
      <c r="E191" s="5" t="s">
        <v>17</v>
      </c>
      <c r="F191" s="52">
        <f>D191*F186</f>
        <v>8</v>
      </c>
      <c r="G191" s="215"/>
      <c r="H191" s="175"/>
      <c r="I191" s="166"/>
      <c r="J191" s="193"/>
    </row>
    <row r="192" spans="1:13">
      <c r="A192" s="29"/>
      <c r="B192" s="4" t="s">
        <v>27</v>
      </c>
      <c r="C192" s="9"/>
      <c r="D192" s="6">
        <v>3.5</v>
      </c>
      <c r="E192" s="5" t="s">
        <v>29</v>
      </c>
      <c r="F192" s="52">
        <f>D192*F186</f>
        <v>3.5</v>
      </c>
      <c r="G192" s="215"/>
      <c r="H192" s="175"/>
      <c r="I192" s="166"/>
      <c r="J192" s="193"/>
    </row>
    <row r="193" spans="1:10">
      <c r="A193" s="29"/>
      <c r="B193" s="4" t="s">
        <v>28</v>
      </c>
      <c r="C193" s="9"/>
      <c r="D193" s="6">
        <v>0.1</v>
      </c>
      <c r="E193" s="5" t="s">
        <v>29</v>
      </c>
      <c r="F193" s="52">
        <f>D193*F186</f>
        <v>0.1</v>
      </c>
      <c r="G193" s="215"/>
      <c r="H193" s="175"/>
      <c r="I193" s="166"/>
      <c r="J193" s="193"/>
    </row>
    <row r="194" spans="1:10">
      <c r="A194" s="29"/>
      <c r="B194" s="4" t="s">
        <v>39</v>
      </c>
      <c r="C194" s="9"/>
      <c r="D194" s="6">
        <v>0.25</v>
      </c>
      <c r="E194" s="5" t="s">
        <v>34</v>
      </c>
      <c r="F194" s="52">
        <f>D194*F186</f>
        <v>0.25</v>
      </c>
      <c r="G194" s="215"/>
      <c r="H194" s="175"/>
      <c r="I194" s="166"/>
      <c r="J194" s="193"/>
    </row>
    <row r="195" spans="1:10">
      <c r="A195" s="177"/>
      <c r="B195" s="178" t="s">
        <v>336</v>
      </c>
      <c r="C195" s="179"/>
      <c r="D195" s="180">
        <v>0.5</v>
      </c>
      <c r="E195" s="181" t="s">
        <v>2</v>
      </c>
      <c r="F195" s="182">
        <f>D195*F186</f>
        <v>0.5</v>
      </c>
      <c r="G195" s="218">
        <f>F195/F196</f>
        <v>0.73529411764705876</v>
      </c>
      <c r="H195" s="183">
        <v>1</v>
      </c>
      <c r="I195" s="184">
        <f>F195/H195</f>
        <v>0.5</v>
      </c>
      <c r="J195" s="194">
        <f>I195/8</f>
        <v>6.25E-2</v>
      </c>
    </row>
    <row r="196" spans="1:10">
      <c r="A196" s="185"/>
      <c r="B196" s="186" t="s">
        <v>337</v>
      </c>
      <c r="C196" s="187"/>
      <c r="D196" s="188">
        <v>0.68</v>
      </c>
      <c r="E196" s="189" t="s">
        <v>2</v>
      </c>
      <c r="F196" s="190">
        <f>D196*F186</f>
        <v>0.68</v>
      </c>
      <c r="G196" s="210">
        <f>F196/F195</f>
        <v>1.36</v>
      </c>
      <c r="H196" s="191">
        <v>2</v>
      </c>
      <c r="I196" s="192">
        <f>F196/H196</f>
        <v>0.34</v>
      </c>
      <c r="J196" s="195">
        <f>I196/8</f>
        <v>4.2500000000000003E-2</v>
      </c>
    </row>
    <row r="197" spans="1:10">
      <c r="A197" s="177"/>
      <c r="B197" s="178" t="s">
        <v>309</v>
      </c>
      <c r="C197" s="179"/>
      <c r="D197" s="180">
        <v>0.95</v>
      </c>
      <c r="E197" s="181" t="s">
        <v>2</v>
      </c>
      <c r="F197" s="182">
        <f>D197*F186</f>
        <v>0.95</v>
      </c>
      <c r="G197" s="218">
        <f>F197/F198</f>
        <v>2.5675675675675675</v>
      </c>
      <c r="H197" s="183">
        <v>2</v>
      </c>
      <c r="I197" s="184">
        <f>F197/H197</f>
        <v>0.47499999999999998</v>
      </c>
      <c r="J197" s="194">
        <f>I197/8</f>
        <v>5.9374999999999997E-2</v>
      </c>
    </row>
    <row r="198" spans="1:10">
      <c r="A198" s="185"/>
      <c r="B198" s="186" t="s">
        <v>310</v>
      </c>
      <c r="C198" s="187"/>
      <c r="D198" s="188">
        <v>0.37</v>
      </c>
      <c r="E198" s="189" t="s">
        <v>2</v>
      </c>
      <c r="F198" s="190">
        <f>D198*F186</f>
        <v>0.37</v>
      </c>
      <c r="G198" s="210">
        <f>F198/F197</f>
        <v>0.38947368421052631</v>
      </c>
      <c r="H198" s="191">
        <v>1</v>
      </c>
      <c r="I198" s="192">
        <f>F198/H198</f>
        <v>0.37</v>
      </c>
      <c r="J198" s="195">
        <f>I198/8</f>
        <v>4.6249999999999999E-2</v>
      </c>
    </row>
    <row r="199" spans="1:10">
      <c r="A199" s="29"/>
      <c r="B199" s="4" t="s">
        <v>312</v>
      </c>
      <c r="C199" s="9"/>
      <c r="D199" s="6">
        <v>2.75E-2</v>
      </c>
      <c r="E199" s="5" t="s">
        <v>2</v>
      </c>
      <c r="F199" s="52">
        <f>D199*F186</f>
        <v>2.75E-2</v>
      </c>
      <c r="G199" s="215"/>
      <c r="H199" s="175">
        <v>1</v>
      </c>
      <c r="I199" s="166">
        <f>F199/H199</f>
        <v>2.75E-2</v>
      </c>
      <c r="J199" s="193">
        <f>I199/8</f>
        <v>3.4375E-3</v>
      </c>
    </row>
    <row r="200" spans="1:10" ht="15.75">
      <c r="A200" s="38" t="s">
        <v>40</v>
      </c>
      <c r="B200" s="30"/>
      <c r="C200" s="31"/>
      <c r="D200" s="47"/>
      <c r="E200" s="30"/>
      <c r="F200" s="30"/>
      <c r="G200" s="214"/>
      <c r="H200" s="171"/>
      <c r="I200" s="30"/>
      <c r="J200" s="47"/>
    </row>
    <row r="201" spans="1:10">
      <c r="A201" s="39"/>
      <c r="B201" s="46" t="s">
        <v>197</v>
      </c>
      <c r="C201" s="36"/>
      <c r="D201" s="159"/>
      <c r="E201" s="37"/>
      <c r="F201" s="53">
        <v>1</v>
      </c>
      <c r="G201" s="215"/>
      <c r="H201" s="172"/>
      <c r="I201" s="169"/>
      <c r="J201" s="169"/>
    </row>
    <row r="202" spans="1:10">
      <c r="A202" s="3"/>
      <c r="B202" s="4" t="s">
        <v>20</v>
      </c>
      <c r="C202" s="4"/>
      <c r="D202" s="6">
        <v>52</v>
      </c>
      <c r="E202" s="5" t="s">
        <v>61</v>
      </c>
      <c r="F202" s="52">
        <f>D202*F201</f>
        <v>52</v>
      </c>
      <c r="G202" s="215"/>
      <c r="H202" s="175"/>
      <c r="I202" s="166"/>
      <c r="J202" s="193"/>
    </row>
    <row r="203" spans="1:10">
      <c r="A203" s="3"/>
      <c r="B203" s="4" t="s">
        <v>343</v>
      </c>
      <c r="C203" s="4"/>
      <c r="D203" s="6">
        <v>47</v>
      </c>
      <c r="E203" s="5" t="s">
        <v>61</v>
      </c>
      <c r="F203" s="52">
        <f>D203*F201</f>
        <v>47</v>
      </c>
      <c r="G203" s="215"/>
      <c r="H203" s="175"/>
      <c r="I203" s="166"/>
      <c r="J203" s="193"/>
    </row>
    <row r="204" spans="1:10">
      <c r="A204" s="3"/>
      <c r="B204" s="4" t="s">
        <v>23</v>
      </c>
      <c r="C204" s="4"/>
      <c r="D204" s="6">
        <v>0.27</v>
      </c>
      <c r="E204" s="5" t="s">
        <v>17</v>
      </c>
      <c r="F204" s="52">
        <f>D204*F201</f>
        <v>0.27</v>
      </c>
      <c r="G204" s="215"/>
      <c r="H204" s="175"/>
      <c r="I204" s="166"/>
      <c r="J204" s="193"/>
    </row>
    <row r="205" spans="1:10">
      <c r="A205" s="3"/>
      <c r="B205" s="4" t="s">
        <v>41</v>
      </c>
      <c r="C205" s="4"/>
      <c r="D205" s="6">
        <v>0.4</v>
      </c>
      <c r="E205" s="5" t="s">
        <v>42</v>
      </c>
      <c r="F205" s="52">
        <f>D205*F201</f>
        <v>0.4</v>
      </c>
      <c r="G205" s="215"/>
      <c r="H205" s="175"/>
      <c r="I205" s="166"/>
      <c r="J205" s="193"/>
    </row>
    <row r="206" spans="1:10">
      <c r="A206" s="177"/>
      <c r="B206" s="178" t="s">
        <v>25</v>
      </c>
      <c r="C206" s="179"/>
      <c r="D206" s="180">
        <v>5.7</v>
      </c>
      <c r="E206" s="181" t="s">
        <v>2</v>
      </c>
      <c r="F206" s="182">
        <f>D206*F201</f>
        <v>5.7</v>
      </c>
      <c r="G206" s="218">
        <f>F206/F207</f>
        <v>1</v>
      </c>
      <c r="H206" s="183">
        <v>1</v>
      </c>
      <c r="I206" s="184">
        <f>F206/H206</f>
        <v>5.7</v>
      </c>
      <c r="J206" s="194">
        <f>I206/8</f>
        <v>0.71250000000000002</v>
      </c>
    </row>
    <row r="207" spans="1:10">
      <c r="A207" s="185"/>
      <c r="B207" s="186" t="s">
        <v>1</v>
      </c>
      <c r="C207" s="187"/>
      <c r="D207" s="188">
        <v>5.7</v>
      </c>
      <c r="E207" s="189" t="s">
        <v>2</v>
      </c>
      <c r="F207" s="190">
        <f>D207*F201</f>
        <v>5.7</v>
      </c>
      <c r="G207" s="210">
        <f>F207/F206</f>
        <v>1</v>
      </c>
      <c r="H207" s="191">
        <v>1</v>
      </c>
      <c r="I207" s="192">
        <f>F207/H207</f>
        <v>5.7</v>
      </c>
      <c r="J207" s="195">
        <f>I207/8</f>
        <v>0.71250000000000002</v>
      </c>
    </row>
    <row r="208" spans="1:10">
      <c r="A208" s="39"/>
      <c r="B208" s="46" t="s">
        <v>240</v>
      </c>
      <c r="C208" s="36"/>
      <c r="D208" s="159"/>
      <c r="E208" s="37"/>
      <c r="F208" s="53">
        <v>1</v>
      </c>
      <c r="G208" s="215"/>
      <c r="H208" s="172"/>
      <c r="I208" s="169"/>
      <c r="J208" s="169"/>
    </row>
    <row r="209" spans="1:10">
      <c r="A209" s="3"/>
      <c r="B209" s="4" t="s">
        <v>20</v>
      </c>
      <c r="C209" s="4"/>
      <c r="D209" s="6">
        <v>27.72</v>
      </c>
      <c r="E209" s="5" t="s">
        <v>61</v>
      </c>
      <c r="F209" s="52">
        <f>D209*F208</f>
        <v>27.72</v>
      </c>
      <c r="G209" s="215"/>
      <c r="H209" s="175"/>
      <c r="I209" s="166"/>
      <c r="J209" s="193"/>
    </row>
    <row r="210" spans="1:10">
      <c r="A210" s="3"/>
      <c r="B210" s="4" t="s">
        <v>343</v>
      </c>
      <c r="C210" s="4"/>
      <c r="D210" s="6">
        <v>47.14</v>
      </c>
      <c r="E210" s="5" t="s">
        <v>61</v>
      </c>
      <c r="F210" s="52">
        <f>D210*F208</f>
        <v>47.14</v>
      </c>
      <c r="G210" s="215"/>
      <c r="H210" s="175"/>
      <c r="I210" s="166"/>
      <c r="J210" s="193"/>
    </row>
    <row r="211" spans="1:10">
      <c r="A211" s="3"/>
      <c r="B211" s="4" t="s">
        <v>23</v>
      </c>
      <c r="C211" s="4"/>
      <c r="D211" s="6">
        <v>0.28000000000000003</v>
      </c>
      <c r="E211" s="5" t="s">
        <v>17</v>
      </c>
      <c r="F211" s="52">
        <f>D211*F208</f>
        <v>0.28000000000000003</v>
      </c>
      <c r="G211" s="215"/>
      <c r="H211" s="175"/>
      <c r="I211" s="166"/>
      <c r="J211" s="193"/>
    </row>
    <row r="212" spans="1:10">
      <c r="A212" s="3"/>
      <c r="B212" s="4" t="s">
        <v>41</v>
      </c>
      <c r="C212" s="4"/>
      <c r="D212" s="6">
        <v>0.4</v>
      </c>
      <c r="E212" s="5" t="s">
        <v>42</v>
      </c>
      <c r="F212" s="52">
        <f>D212*F208</f>
        <v>0.4</v>
      </c>
      <c r="G212" s="215"/>
      <c r="H212" s="175"/>
      <c r="I212" s="166"/>
      <c r="J212" s="193"/>
    </row>
    <row r="213" spans="1:10">
      <c r="A213" s="177"/>
      <c r="B213" s="178" t="s">
        <v>25</v>
      </c>
      <c r="C213" s="179"/>
      <c r="D213" s="180">
        <v>5.7</v>
      </c>
      <c r="E213" s="181" t="s">
        <v>2</v>
      </c>
      <c r="F213" s="182">
        <f>D213*F208</f>
        <v>5.7</v>
      </c>
      <c r="G213" s="218">
        <f>F213/F214</f>
        <v>1</v>
      </c>
      <c r="H213" s="183">
        <v>1</v>
      </c>
      <c r="I213" s="184">
        <f>F213/H213</f>
        <v>5.7</v>
      </c>
      <c r="J213" s="194">
        <f>I213/8</f>
        <v>0.71250000000000002</v>
      </c>
    </row>
    <row r="214" spans="1:10">
      <c r="A214" s="185"/>
      <c r="B214" s="186" t="s">
        <v>1</v>
      </c>
      <c r="C214" s="187"/>
      <c r="D214" s="188">
        <v>5.7</v>
      </c>
      <c r="E214" s="189" t="s">
        <v>2</v>
      </c>
      <c r="F214" s="190">
        <f>D214*F208</f>
        <v>5.7</v>
      </c>
      <c r="G214" s="210">
        <f>F214/F213</f>
        <v>1</v>
      </c>
      <c r="H214" s="191">
        <v>1</v>
      </c>
      <c r="I214" s="192">
        <f>F214/H214</f>
        <v>5.7</v>
      </c>
      <c r="J214" s="195">
        <f>I214/8</f>
        <v>0.71250000000000002</v>
      </c>
    </row>
    <row r="215" spans="1:10">
      <c r="A215" s="39"/>
      <c r="B215" s="46" t="s">
        <v>198</v>
      </c>
      <c r="C215" s="36"/>
      <c r="D215" s="159"/>
      <c r="E215" s="37"/>
      <c r="F215" s="53">
        <v>1</v>
      </c>
      <c r="G215" s="215"/>
      <c r="H215" s="172"/>
      <c r="I215" s="169"/>
      <c r="J215" s="169"/>
    </row>
    <row r="216" spans="1:10">
      <c r="A216" s="3"/>
      <c r="B216" s="4" t="s">
        <v>20</v>
      </c>
      <c r="C216" s="4"/>
      <c r="D216" s="6">
        <v>27.72</v>
      </c>
      <c r="E216" s="5" t="s">
        <v>61</v>
      </c>
      <c r="F216" s="52">
        <f>D216*F215</f>
        <v>27.72</v>
      </c>
      <c r="G216" s="215"/>
      <c r="H216" s="175"/>
      <c r="I216" s="166"/>
      <c r="J216" s="193"/>
    </row>
    <row r="217" spans="1:10">
      <c r="A217" s="3"/>
      <c r="B217" s="4" t="s">
        <v>343</v>
      </c>
      <c r="C217" s="4"/>
      <c r="D217" s="6">
        <v>47.14</v>
      </c>
      <c r="E217" s="5" t="s">
        <v>61</v>
      </c>
      <c r="F217" s="52">
        <f>D217*F215</f>
        <v>47.14</v>
      </c>
      <c r="G217" s="215"/>
      <c r="H217" s="175"/>
      <c r="I217" s="166"/>
      <c r="J217" s="193"/>
    </row>
    <row r="218" spans="1:10">
      <c r="A218" s="3"/>
      <c r="B218" s="4" t="s">
        <v>23</v>
      </c>
      <c r="C218" s="4"/>
      <c r="D218" s="6">
        <v>0.28000000000000003</v>
      </c>
      <c r="E218" s="5" t="s">
        <v>17</v>
      </c>
      <c r="F218" s="52">
        <f>D218*F215</f>
        <v>0.28000000000000003</v>
      </c>
      <c r="G218" s="215"/>
      <c r="H218" s="175"/>
      <c r="I218" s="166"/>
      <c r="J218" s="193"/>
    </row>
    <row r="219" spans="1:10">
      <c r="A219" s="3"/>
      <c r="B219" s="4" t="s">
        <v>41</v>
      </c>
      <c r="C219" s="4"/>
      <c r="D219" s="6">
        <v>0.4</v>
      </c>
      <c r="E219" s="5" t="s">
        <v>42</v>
      </c>
      <c r="F219" s="52">
        <f>D219*F215</f>
        <v>0.4</v>
      </c>
      <c r="G219" s="215"/>
      <c r="H219" s="175"/>
      <c r="I219" s="166"/>
      <c r="J219" s="193"/>
    </row>
    <row r="220" spans="1:10">
      <c r="A220" s="177"/>
      <c r="B220" s="178" t="s">
        <v>25</v>
      </c>
      <c r="C220" s="179"/>
      <c r="D220" s="180">
        <v>6.1</v>
      </c>
      <c r="E220" s="181" t="s">
        <v>2</v>
      </c>
      <c r="F220" s="182">
        <f>D220*F215</f>
        <v>6.1</v>
      </c>
      <c r="G220" s="218">
        <f>F220/F221</f>
        <v>0.93846153846153846</v>
      </c>
      <c r="H220" s="183">
        <v>1</v>
      </c>
      <c r="I220" s="184">
        <f>F220/H220</f>
        <v>6.1</v>
      </c>
      <c r="J220" s="194">
        <f>I220/8</f>
        <v>0.76249999999999996</v>
      </c>
    </row>
    <row r="221" spans="1:10">
      <c r="A221" s="185"/>
      <c r="B221" s="186" t="s">
        <v>1</v>
      </c>
      <c r="C221" s="187"/>
      <c r="D221" s="188">
        <v>6.5</v>
      </c>
      <c r="E221" s="189" t="s">
        <v>2</v>
      </c>
      <c r="F221" s="190">
        <f>D221*F215</f>
        <v>6.5</v>
      </c>
      <c r="G221" s="210">
        <f>F221/F220</f>
        <v>1.0655737704918034</v>
      </c>
      <c r="H221" s="191">
        <v>1</v>
      </c>
      <c r="I221" s="192">
        <f>F221/H221</f>
        <v>6.5</v>
      </c>
      <c r="J221" s="195">
        <f>I221/8</f>
        <v>0.8125</v>
      </c>
    </row>
    <row r="222" spans="1:10">
      <c r="A222" s="39"/>
      <c r="B222" s="46" t="s">
        <v>43</v>
      </c>
      <c r="C222" s="36"/>
      <c r="D222" s="159"/>
      <c r="E222" s="37"/>
      <c r="F222" s="53">
        <v>1</v>
      </c>
      <c r="G222" s="215"/>
      <c r="H222" s="172"/>
      <c r="I222" s="169"/>
      <c r="J222" s="169"/>
    </row>
    <row r="223" spans="1:10">
      <c r="A223" s="3"/>
      <c r="B223" s="4" t="s">
        <v>20</v>
      </c>
      <c r="C223" s="4"/>
      <c r="D223" s="6">
        <v>2</v>
      </c>
      <c r="E223" s="5" t="s">
        <v>61</v>
      </c>
      <c r="F223" s="52">
        <f>D223*F222</f>
        <v>2</v>
      </c>
      <c r="G223" s="215"/>
      <c r="H223" s="175"/>
      <c r="I223" s="166"/>
      <c r="J223" s="193"/>
    </row>
    <row r="224" spans="1:10">
      <c r="A224" s="3"/>
      <c r="B224" s="4" t="s">
        <v>343</v>
      </c>
      <c r="C224" s="4"/>
      <c r="D224" s="6">
        <v>8</v>
      </c>
      <c r="E224" s="5" t="s">
        <v>61</v>
      </c>
      <c r="F224" s="52">
        <f>D224*F222</f>
        <v>8</v>
      </c>
      <c r="G224" s="215"/>
      <c r="H224" s="175"/>
      <c r="I224" s="166"/>
      <c r="J224" s="193"/>
    </row>
    <row r="225" spans="1:10">
      <c r="A225" s="3"/>
      <c r="B225" s="4" t="s">
        <v>23</v>
      </c>
      <c r="C225" s="4"/>
      <c r="D225" s="6">
        <v>0.06</v>
      </c>
      <c r="E225" s="5" t="s">
        <v>17</v>
      </c>
      <c r="F225" s="52">
        <f>D225*F222</f>
        <v>0.06</v>
      </c>
      <c r="G225" s="215"/>
      <c r="H225" s="175"/>
      <c r="I225" s="166"/>
      <c r="J225" s="193"/>
    </row>
    <row r="226" spans="1:10">
      <c r="A226" s="3"/>
      <c r="B226" s="4" t="s">
        <v>41</v>
      </c>
      <c r="C226" s="4"/>
      <c r="D226" s="6">
        <v>5.5E-2</v>
      </c>
      <c r="E226" s="5" t="s">
        <v>42</v>
      </c>
      <c r="F226" s="52">
        <f>D226*F222</f>
        <v>5.5E-2</v>
      </c>
      <c r="G226" s="215"/>
      <c r="H226" s="175"/>
      <c r="I226" s="166"/>
      <c r="J226" s="193"/>
    </row>
    <row r="227" spans="1:10">
      <c r="A227" s="177"/>
      <c r="B227" s="178" t="s">
        <v>25</v>
      </c>
      <c r="C227" s="179"/>
      <c r="D227" s="180">
        <v>1.2</v>
      </c>
      <c r="E227" s="181" t="s">
        <v>2</v>
      </c>
      <c r="F227" s="182">
        <f>D227*F222</f>
        <v>1.2</v>
      </c>
      <c r="G227" s="218">
        <f>F227/F228</f>
        <v>0.85714285714285721</v>
      </c>
      <c r="H227" s="183">
        <v>1</v>
      </c>
      <c r="I227" s="184">
        <f>F227/H227</f>
        <v>1.2</v>
      </c>
      <c r="J227" s="194">
        <f>I227/8</f>
        <v>0.15</v>
      </c>
    </row>
    <row r="228" spans="1:10">
      <c r="A228" s="185"/>
      <c r="B228" s="186" t="s">
        <v>1</v>
      </c>
      <c r="C228" s="187"/>
      <c r="D228" s="188">
        <v>1.4</v>
      </c>
      <c r="E228" s="189" t="s">
        <v>2</v>
      </c>
      <c r="F228" s="190">
        <f>D228*F222</f>
        <v>1.4</v>
      </c>
      <c r="G228" s="210">
        <f>F228/F227</f>
        <v>1.1666666666666667</v>
      </c>
      <c r="H228" s="191">
        <v>1</v>
      </c>
      <c r="I228" s="192">
        <f>F228/H228</f>
        <v>1.4</v>
      </c>
      <c r="J228" s="195">
        <f>I228/8</f>
        <v>0.17499999999999999</v>
      </c>
    </row>
    <row r="229" spans="1:10">
      <c r="A229" s="39"/>
      <c r="B229" s="46" t="s">
        <v>44</v>
      </c>
      <c r="C229" s="36"/>
      <c r="D229" s="159"/>
      <c r="E229" s="37"/>
      <c r="F229" s="53">
        <v>1</v>
      </c>
      <c r="G229" s="215"/>
      <c r="H229" s="172"/>
      <c r="I229" s="169"/>
      <c r="J229" s="169"/>
    </row>
    <row r="230" spans="1:10">
      <c r="A230" s="3"/>
      <c r="B230" s="4" t="s">
        <v>20</v>
      </c>
      <c r="C230" s="4"/>
      <c r="D230" s="6">
        <v>3</v>
      </c>
      <c r="E230" s="5" t="s">
        <v>21</v>
      </c>
      <c r="F230" s="52">
        <f>D230*F229</f>
        <v>3</v>
      </c>
      <c r="G230" s="215"/>
      <c r="H230" s="175"/>
      <c r="I230" s="166"/>
      <c r="J230" s="193"/>
    </row>
    <row r="231" spans="1:10">
      <c r="A231" s="3"/>
      <c r="B231" s="4" t="s">
        <v>53</v>
      </c>
      <c r="C231" s="4"/>
      <c r="D231" s="6">
        <v>1</v>
      </c>
      <c r="E231" s="5" t="s">
        <v>21</v>
      </c>
      <c r="F231" s="52">
        <f>D231*F229</f>
        <v>1</v>
      </c>
      <c r="G231" s="215"/>
      <c r="H231" s="175"/>
      <c r="I231" s="166"/>
      <c r="J231" s="193"/>
    </row>
    <row r="232" spans="1:10">
      <c r="A232" s="3"/>
      <c r="B232" s="4" t="s">
        <v>23</v>
      </c>
      <c r="C232" s="4"/>
      <c r="D232" s="6">
        <v>8.9999999999999993E-3</v>
      </c>
      <c r="E232" s="5" t="s">
        <v>17</v>
      </c>
      <c r="F232" s="52">
        <f>D232*F229</f>
        <v>8.9999999999999993E-3</v>
      </c>
      <c r="G232" s="215"/>
      <c r="H232" s="175"/>
      <c r="I232" s="166"/>
      <c r="J232" s="193"/>
    </row>
    <row r="233" spans="1:10">
      <c r="A233" s="3"/>
      <c r="B233" s="4" t="s">
        <v>41</v>
      </c>
      <c r="C233" s="4"/>
      <c r="D233" s="6">
        <v>2.7E-2</v>
      </c>
      <c r="E233" s="5" t="s">
        <v>42</v>
      </c>
      <c r="F233" s="52">
        <f>D233*F229</f>
        <v>2.7E-2</v>
      </c>
      <c r="G233" s="215"/>
      <c r="H233" s="175"/>
      <c r="I233" s="166"/>
      <c r="J233" s="193"/>
    </row>
    <row r="234" spans="1:10">
      <c r="A234" s="177"/>
      <c r="B234" s="178" t="s">
        <v>25</v>
      </c>
      <c r="C234" s="179"/>
      <c r="D234" s="180">
        <v>0.85</v>
      </c>
      <c r="E234" s="181" t="s">
        <v>2</v>
      </c>
      <c r="F234" s="182">
        <f>D234*F229</f>
        <v>0.85</v>
      </c>
      <c r="G234" s="218">
        <f>F234/F235</f>
        <v>1.5454545454545452</v>
      </c>
      <c r="H234" s="183">
        <v>2</v>
      </c>
      <c r="I234" s="184">
        <f>F234/H234</f>
        <v>0.42499999999999999</v>
      </c>
      <c r="J234" s="194">
        <f>I234/8</f>
        <v>5.3124999999999999E-2</v>
      </c>
    </row>
    <row r="235" spans="1:10">
      <c r="A235" s="185"/>
      <c r="B235" s="186" t="s">
        <v>1</v>
      </c>
      <c r="C235" s="187"/>
      <c r="D235" s="188">
        <v>0.55000000000000004</v>
      </c>
      <c r="E235" s="189" t="s">
        <v>2</v>
      </c>
      <c r="F235" s="190">
        <f>D235*F229</f>
        <v>0.55000000000000004</v>
      </c>
      <c r="G235" s="210">
        <f>F235/F234</f>
        <v>0.6470588235294118</v>
      </c>
      <c r="H235" s="191">
        <v>1</v>
      </c>
      <c r="I235" s="192">
        <f>F235/H235</f>
        <v>0.55000000000000004</v>
      </c>
      <c r="J235" s="195">
        <f>I235/8</f>
        <v>6.8750000000000006E-2</v>
      </c>
    </row>
    <row r="236" spans="1:10">
      <c r="A236" s="39"/>
      <c r="B236" s="46" t="s">
        <v>45</v>
      </c>
      <c r="C236" s="36"/>
      <c r="D236" s="159"/>
      <c r="E236" s="37"/>
      <c r="F236" s="53">
        <v>1</v>
      </c>
      <c r="G236" s="215"/>
      <c r="H236" s="172"/>
      <c r="I236" s="169"/>
      <c r="J236" s="169"/>
    </row>
    <row r="237" spans="1:10">
      <c r="A237" s="3"/>
      <c r="B237" s="4" t="s">
        <v>20</v>
      </c>
      <c r="C237" s="4"/>
      <c r="D237" s="6">
        <v>8.7999999999999995E-2</v>
      </c>
      <c r="E237" s="5" t="s">
        <v>21</v>
      </c>
      <c r="F237" s="52">
        <f>D237*F236</f>
        <v>8.7999999999999995E-2</v>
      </c>
      <c r="G237" s="215"/>
      <c r="H237" s="175"/>
      <c r="I237" s="166"/>
      <c r="J237" s="193"/>
    </row>
    <row r="238" spans="1:10">
      <c r="A238" s="3"/>
      <c r="B238" s="4" t="s">
        <v>343</v>
      </c>
      <c r="C238" s="4"/>
      <c r="D238" s="6">
        <v>1.4E-2</v>
      </c>
      <c r="E238" s="5" t="s">
        <v>21</v>
      </c>
      <c r="F238" s="52">
        <f>D238*F236</f>
        <v>1.4E-2</v>
      </c>
      <c r="G238" s="215"/>
      <c r="H238" s="175"/>
      <c r="I238" s="166"/>
      <c r="J238" s="193"/>
    </row>
    <row r="239" spans="1:10">
      <c r="A239" s="3"/>
      <c r="B239" s="4" t="s">
        <v>23</v>
      </c>
      <c r="C239" s="4"/>
      <c r="D239" s="6">
        <v>0.316</v>
      </c>
      <c r="E239" s="5" t="s">
        <v>17</v>
      </c>
      <c r="F239" s="52">
        <f>D239*F236</f>
        <v>0.316</v>
      </c>
      <c r="G239" s="215"/>
      <c r="H239" s="175"/>
      <c r="I239" s="166"/>
      <c r="J239" s="193"/>
    </row>
    <row r="240" spans="1:10">
      <c r="A240" s="3"/>
      <c r="B240" s="4" t="s">
        <v>24</v>
      </c>
      <c r="C240" s="4"/>
      <c r="D240" s="6">
        <v>0.65</v>
      </c>
      <c r="E240" s="5" t="s">
        <v>17</v>
      </c>
      <c r="F240" s="52">
        <f>D240*F236</f>
        <v>0.65</v>
      </c>
      <c r="G240" s="215"/>
      <c r="H240" s="175"/>
      <c r="I240" s="166"/>
      <c r="J240" s="193"/>
    </row>
    <row r="241" spans="1:10">
      <c r="A241" s="3"/>
      <c r="B241" s="4" t="s">
        <v>41</v>
      </c>
      <c r="C241" s="4"/>
      <c r="D241" s="6">
        <v>0.18</v>
      </c>
      <c r="E241" s="5" t="s">
        <v>42</v>
      </c>
      <c r="F241" s="52">
        <f>D241*F236</f>
        <v>0.18</v>
      </c>
      <c r="G241" s="215"/>
      <c r="H241" s="175"/>
      <c r="I241" s="166"/>
      <c r="J241" s="193"/>
    </row>
    <row r="242" spans="1:10">
      <c r="A242" s="177"/>
      <c r="B242" s="178" t="s">
        <v>25</v>
      </c>
      <c r="C242" s="179"/>
      <c r="D242" s="180">
        <v>6.8</v>
      </c>
      <c r="E242" s="181" t="s">
        <v>2</v>
      </c>
      <c r="F242" s="182">
        <f>D242*F236</f>
        <v>6.8</v>
      </c>
      <c r="G242" s="218">
        <f>F242/F243</f>
        <v>2.2666666666666666</v>
      </c>
      <c r="H242" s="183">
        <v>2</v>
      </c>
      <c r="I242" s="184">
        <f>F242/H242</f>
        <v>3.4</v>
      </c>
      <c r="J242" s="194">
        <f>I242/8</f>
        <v>0.42499999999999999</v>
      </c>
    </row>
    <row r="243" spans="1:10">
      <c r="A243" s="185"/>
      <c r="B243" s="186" t="s">
        <v>1</v>
      </c>
      <c r="C243" s="187"/>
      <c r="D243" s="188">
        <v>3</v>
      </c>
      <c r="E243" s="189" t="s">
        <v>2</v>
      </c>
      <c r="F243" s="190">
        <f>D243*F236</f>
        <v>3</v>
      </c>
      <c r="G243" s="210">
        <f>F243/F242</f>
        <v>0.44117647058823528</v>
      </c>
      <c r="H243" s="191">
        <v>1</v>
      </c>
      <c r="I243" s="192">
        <f>F243/H243</f>
        <v>3</v>
      </c>
      <c r="J243" s="195">
        <f>I243/8</f>
        <v>0.375</v>
      </c>
    </row>
    <row r="244" spans="1:10">
      <c r="A244" s="39"/>
      <c r="B244" s="46" t="s">
        <v>199</v>
      </c>
      <c r="C244" s="36"/>
      <c r="D244" s="159"/>
      <c r="E244" s="37"/>
      <c r="F244" s="53">
        <v>1</v>
      </c>
      <c r="G244" s="215"/>
      <c r="H244" s="172"/>
      <c r="I244" s="169"/>
      <c r="J244" s="169"/>
    </row>
    <row r="245" spans="1:10">
      <c r="A245" s="3"/>
      <c r="B245" s="4" t="s">
        <v>20</v>
      </c>
      <c r="C245" s="4"/>
      <c r="D245" s="6">
        <v>27.72</v>
      </c>
      <c r="E245" s="5" t="s">
        <v>61</v>
      </c>
      <c r="F245" s="52">
        <f>D245*F244</f>
        <v>27.72</v>
      </c>
      <c r="G245" s="215"/>
      <c r="H245" s="175"/>
      <c r="I245" s="166"/>
      <c r="J245" s="193"/>
    </row>
    <row r="246" spans="1:10">
      <c r="A246" s="3"/>
      <c r="B246" s="4" t="s">
        <v>343</v>
      </c>
      <c r="C246" s="4"/>
      <c r="D246" s="6">
        <v>47.14</v>
      </c>
      <c r="E246" s="5" t="s">
        <v>61</v>
      </c>
      <c r="F246" s="52">
        <f>D246*F244</f>
        <v>47.14</v>
      </c>
      <c r="G246" s="215"/>
      <c r="H246" s="175"/>
      <c r="I246" s="166"/>
      <c r="J246" s="193"/>
    </row>
    <row r="247" spans="1:10">
      <c r="A247" s="3"/>
      <c r="B247" s="4" t="s">
        <v>23</v>
      </c>
      <c r="C247" s="4"/>
      <c r="D247" s="6">
        <v>0.28000000000000003</v>
      </c>
      <c r="E247" s="5" t="s">
        <v>17</v>
      </c>
      <c r="F247" s="52">
        <f>D247*F244</f>
        <v>0.28000000000000003</v>
      </c>
      <c r="G247" s="215"/>
      <c r="H247" s="175"/>
      <c r="I247" s="166"/>
      <c r="J247" s="193"/>
    </row>
    <row r="248" spans="1:10">
      <c r="A248" s="3"/>
      <c r="B248" s="4" t="s">
        <v>213</v>
      </c>
      <c r="C248" s="4"/>
      <c r="D248" s="6">
        <v>0.4</v>
      </c>
      <c r="E248" s="5" t="s">
        <v>42</v>
      </c>
      <c r="F248" s="52">
        <f>D248*F244</f>
        <v>0.4</v>
      </c>
      <c r="G248" s="215"/>
      <c r="H248" s="175"/>
      <c r="I248" s="166"/>
      <c r="J248" s="193"/>
    </row>
    <row r="249" spans="1:10">
      <c r="A249" s="177"/>
      <c r="B249" s="178" t="s">
        <v>25</v>
      </c>
      <c r="C249" s="179"/>
      <c r="D249" s="180">
        <v>7.7</v>
      </c>
      <c r="E249" s="181" t="s">
        <v>2</v>
      </c>
      <c r="F249" s="182">
        <f>D249*F244</f>
        <v>7.7</v>
      </c>
      <c r="G249" s="218">
        <f>F249/F250</f>
        <v>1.1846153846153846</v>
      </c>
      <c r="H249" s="183">
        <v>1</v>
      </c>
      <c r="I249" s="184">
        <f>F249/H249</f>
        <v>7.7</v>
      </c>
      <c r="J249" s="194">
        <f>I249/8</f>
        <v>0.96250000000000002</v>
      </c>
    </row>
    <row r="250" spans="1:10">
      <c r="A250" s="185"/>
      <c r="B250" s="186" t="s">
        <v>1</v>
      </c>
      <c r="C250" s="187"/>
      <c r="D250" s="188">
        <v>6.5</v>
      </c>
      <c r="E250" s="189" t="s">
        <v>2</v>
      </c>
      <c r="F250" s="190">
        <f>D250*F244</f>
        <v>6.5</v>
      </c>
      <c r="G250" s="210">
        <f>F250/F249</f>
        <v>0.8441558441558441</v>
      </c>
      <c r="H250" s="191">
        <v>1</v>
      </c>
      <c r="I250" s="192">
        <f>F250/H250</f>
        <v>6.5</v>
      </c>
      <c r="J250" s="195">
        <f>I250/8</f>
        <v>0.8125</v>
      </c>
    </row>
    <row r="251" spans="1:10">
      <c r="A251" s="39"/>
      <c r="B251" s="46" t="s">
        <v>46</v>
      </c>
      <c r="C251" s="36"/>
      <c r="D251" s="159"/>
      <c r="E251" s="37"/>
      <c r="F251" s="53">
        <v>1</v>
      </c>
      <c r="G251" s="215"/>
      <c r="H251" s="172"/>
      <c r="I251" s="169"/>
      <c r="J251" s="169"/>
    </row>
    <row r="252" spans="1:10">
      <c r="A252" s="3"/>
      <c r="B252" s="4" t="s">
        <v>20</v>
      </c>
      <c r="C252" s="4"/>
      <c r="D252" s="6">
        <v>143</v>
      </c>
      <c r="E252" s="5" t="s">
        <v>61</v>
      </c>
      <c r="F252" s="52">
        <f>D252*F251</f>
        <v>143</v>
      </c>
      <c r="G252" s="215"/>
      <c r="H252" s="175"/>
      <c r="I252" s="166"/>
      <c r="J252" s="193"/>
    </row>
    <row r="253" spans="1:10">
      <c r="A253" s="3"/>
      <c r="B253" s="4" t="s">
        <v>343</v>
      </c>
      <c r="C253" s="4"/>
      <c r="D253" s="6">
        <v>12</v>
      </c>
      <c r="E253" s="5" t="s">
        <v>61</v>
      </c>
      <c r="F253" s="52">
        <f>D253*F251</f>
        <v>12</v>
      </c>
      <c r="G253" s="215"/>
      <c r="H253" s="175"/>
      <c r="I253" s="166"/>
      <c r="J253" s="193"/>
    </row>
    <row r="254" spans="1:10">
      <c r="A254" s="3"/>
      <c r="B254" s="4" t="s">
        <v>23</v>
      </c>
      <c r="C254" s="4"/>
      <c r="D254" s="6">
        <v>0.307</v>
      </c>
      <c r="E254" s="5" t="s">
        <v>17</v>
      </c>
      <c r="F254" s="52">
        <f>D254*F251</f>
        <v>0.307</v>
      </c>
      <c r="G254" s="215"/>
      <c r="H254" s="175"/>
      <c r="I254" s="166"/>
      <c r="J254" s="193"/>
    </row>
    <row r="255" spans="1:10">
      <c r="A255" s="3"/>
      <c r="B255" s="4" t="s">
        <v>24</v>
      </c>
      <c r="C255" s="4"/>
      <c r="D255" s="6">
        <v>1.1499999999999999</v>
      </c>
      <c r="E255" s="5" t="s">
        <v>17</v>
      </c>
      <c r="F255" s="52">
        <f>D255*F251</f>
        <v>1.1499999999999999</v>
      </c>
      <c r="G255" s="215"/>
      <c r="H255" s="175"/>
      <c r="I255" s="166"/>
      <c r="J255" s="193"/>
    </row>
    <row r="256" spans="1:10">
      <c r="A256" s="177"/>
      <c r="B256" s="178" t="s">
        <v>25</v>
      </c>
      <c r="C256" s="179"/>
      <c r="D256" s="180">
        <v>5.8</v>
      </c>
      <c r="E256" s="181" t="s">
        <v>2</v>
      </c>
      <c r="F256" s="182">
        <f>D256*F251</f>
        <v>5.8</v>
      </c>
      <c r="G256" s="218">
        <f>F256/F257</f>
        <v>0.46399999999999997</v>
      </c>
      <c r="H256" s="183">
        <v>1</v>
      </c>
      <c r="I256" s="184">
        <f>F256/H256</f>
        <v>5.8</v>
      </c>
      <c r="J256" s="194">
        <f>I256/8</f>
        <v>0.72499999999999998</v>
      </c>
    </row>
    <row r="257" spans="1:10">
      <c r="A257" s="185"/>
      <c r="B257" s="186" t="s">
        <v>1</v>
      </c>
      <c r="C257" s="187"/>
      <c r="D257" s="188">
        <v>12.5</v>
      </c>
      <c r="E257" s="189" t="s">
        <v>2</v>
      </c>
      <c r="F257" s="190">
        <f>D257*F251</f>
        <v>12.5</v>
      </c>
      <c r="G257" s="210">
        <f>F257/F256</f>
        <v>2.1551724137931036</v>
      </c>
      <c r="H257" s="191">
        <v>2</v>
      </c>
      <c r="I257" s="192">
        <f>F257/H257</f>
        <v>6.25</v>
      </c>
      <c r="J257" s="195">
        <f>I257/8</f>
        <v>0.78125</v>
      </c>
    </row>
    <row r="258" spans="1:10">
      <c r="A258" s="39"/>
      <c r="B258" s="46" t="s">
        <v>214</v>
      </c>
      <c r="C258" s="36"/>
      <c r="D258" s="159"/>
      <c r="E258" s="37"/>
      <c r="F258" s="53">
        <v>1</v>
      </c>
      <c r="G258" s="215"/>
      <c r="H258" s="172"/>
      <c r="I258" s="169"/>
      <c r="J258" s="169"/>
    </row>
    <row r="259" spans="1:10">
      <c r="A259" s="3"/>
      <c r="B259" s="4" t="s">
        <v>20</v>
      </c>
      <c r="C259" s="4"/>
      <c r="D259" s="6">
        <v>2.2999999999999998</v>
      </c>
      <c r="E259" s="5" t="s">
        <v>61</v>
      </c>
      <c r="F259" s="52">
        <f>D259*F258</f>
        <v>2.2999999999999998</v>
      </c>
      <c r="G259" s="215"/>
      <c r="H259" s="175"/>
      <c r="I259" s="166"/>
      <c r="J259" s="193"/>
    </row>
    <row r="260" spans="1:10">
      <c r="A260" s="3"/>
      <c r="B260" s="4" t="s">
        <v>53</v>
      </c>
      <c r="C260" s="4"/>
      <c r="D260" s="6">
        <v>1.5</v>
      </c>
      <c r="E260" s="5" t="s">
        <v>61</v>
      </c>
      <c r="F260" s="52">
        <f>D260*F258</f>
        <v>1.5</v>
      </c>
      <c r="G260" s="215"/>
      <c r="H260" s="175"/>
      <c r="I260" s="166"/>
      <c r="J260" s="193"/>
    </row>
    <row r="261" spans="1:10">
      <c r="A261" s="3"/>
      <c r="B261" s="4" t="s">
        <v>23</v>
      </c>
      <c r="C261" s="4"/>
      <c r="D261" s="6">
        <v>1.4E-2</v>
      </c>
      <c r="E261" s="5" t="s">
        <v>17</v>
      </c>
      <c r="F261" s="52">
        <f>D261*F258</f>
        <v>1.4E-2</v>
      </c>
      <c r="G261" s="215"/>
      <c r="H261" s="175"/>
      <c r="I261" s="166"/>
      <c r="J261" s="193"/>
    </row>
    <row r="262" spans="1:10">
      <c r="A262" s="3"/>
      <c r="B262" s="4" t="s">
        <v>48</v>
      </c>
      <c r="C262" s="4"/>
      <c r="D262" s="6">
        <v>17</v>
      </c>
      <c r="E262" s="5" t="s">
        <v>47</v>
      </c>
      <c r="F262" s="52">
        <f>D262*F258</f>
        <v>17</v>
      </c>
      <c r="G262" s="215"/>
      <c r="H262" s="175"/>
      <c r="I262" s="166"/>
      <c r="J262" s="193"/>
    </row>
    <row r="263" spans="1:10">
      <c r="A263" s="177"/>
      <c r="B263" s="178" t="s">
        <v>25</v>
      </c>
      <c r="C263" s="179"/>
      <c r="D263" s="180">
        <v>0.7</v>
      </c>
      <c r="E263" s="181" t="s">
        <v>2</v>
      </c>
      <c r="F263" s="182">
        <f>D263*F258</f>
        <v>0.7</v>
      </c>
      <c r="G263" s="218">
        <f>F263/F264</f>
        <v>1.1666666666666667</v>
      </c>
      <c r="H263" s="183">
        <v>1</v>
      </c>
      <c r="I263" s="184">
        <f>F263/H263</f>
        <v>0.7</v>
      </c>
      <c r="J263" s="194">
        <f>I263/8</f>
        <v>8.7499999999999994E-2</v>
      </c>
    </row>
    <row r="264" spans="1:10">
      <c r="A264" s="185"/>
      <c r="B264" s="186" t="s">
        <v>1</v>
      </c>
      <c r="C264" s="187"/>
      <c r="D264" s="188">
        <v>0.6</v>
      </c>
      <c r="E264" s="189" t="s">
        <v>2</v>
      </c>
      <c r="F264" s="190">
        <f>D264*F258</f>
        <v>0.6</v>
      </c>
      <c r="G264" s="210">
        <f>F264/F263</f>
        <v>0.85714285714285721</v>
      </c>
      <c r="H264" s="191">
        <v>1</v>
      </c>
      <c r="I264" s="192">
        <f>F264/H264</f>
        <v>0.6</v>
      </c>
      <c r="J264" s="195">
        <f>I264/8</f>
        <v>7.4999999999999997E-2</v>
      </c>
    </row>
    <row r="265" spans="1:10">
      <c r="A265" s="39"/>
      <c r="B265" s="46" t="s">
        <v>215</v>
      </c>
      <c r="C265" s="36"/>
      <c r="D265" s="159"/>
      <c r="E265" s="37"/>
      <c r="F265" s="53">
        <v>1</v>
      </c>
      <c r="G265" s="215"/>
      <c r="H265" s="172"/>
      <c r="I265" s="169"/>
      <c r="J265" s="169"/>
    </row>
    <row r="266" spans="1:10">
      <c r="A266" s="3"/>
      <c r="B266" s="4" t="s">
        <v>20</v>
      </c>
      <c r="C266" s="4"/>
      <c r="D266" s="6">
        <v>3</v>
      </c>
      <c r="E266" s="5" t="s">
        <v>61</v>
      </c>
      <c r="F266" s="52">
        <f>D266*F265</f>
        <v>3</v>
      </c>
      <c r="G266" s="215"/>
      <c r="H266" s="175"/>
      <c r="I266" s="166"/>
      <c r="J266" s="193"/>
    </row>
    <row r="267" spans="1:10">
      <c r="A267" s="3"/>
      <c r="B267" s="4" t="s">
        <v>53</v>
      </c>
      <c r="C267" s="4"/>
      <c r="D267" s="6">
        <v>2</v>
      </c>
      <c r="E267" s="5" t="s">
        <v>61</v>
      </c>
      <c r="F267" s="52">
        <f>D267*F265</f>
        <v>2</v>
      </c>
      <c r="G267" s="215"/>
      <c r="H267" s="175"/>
      <c r="I267" s="166"/>
      <c r="J267" s="193"/>
    </row>
    <row r="268" spans="1:10">
      <c r="A268" s="3"/>
      <c r="B268" s="4" t="s">
        <v>23</v>
      </c>
      <c r="C268" s="4"/>
      <c r="D268" s="6">
        <v>1.7999999999999999E-2</v>
      </c>
      <c r="E268" s="5" t="s">
        <v>17</v>
      </c>
      <c r="F268" s="52">
        <f>D268*F265</f>
        <v>1.7999999999999999E-2</v>
      </c>
      <c r="G268" s="215"/>
      <c r="H268" s="175"/>
      <c r="I268" s="166"/>
      <c r="J268" s="193"/>
    </row>
    <row r="269" spans="1:10">
      <c r="A269" s="3"/>
      <c r="B269" s="4" t="s">
        <v>49</v>
      </c>
      <c r="C269" s="4"/>
      <c r="D269" s="6">
        <v>17</v>
      </c>
      <c r="E269" s="5" t="s">
        <v>47</v>
      </c>
      <c r="F269" s="52">
        <f>D269*F265</f>
        <v>17</v>
      </c>
      <c r="G269" s="215"/>
      <c r="H269" s="175"/>
      <c r="I269" s="166"/>
      <c r="J269" s="193"/>
    </row>
    <row r="270" spans="1:10">
      <c r="A270" s="177"/>
      <c r="B270" s="178" t="s">
        <v>25</v>
      </c>
      <c r="C270" s="179"/>
      <c r="D270" s="180">
        <v>0.8</v>
      </c>
      <c r="E270" s="181" t="s">
        <v>2</v>
      </c>
      <c r="F270" s="182">
        <f>D270*F265</f>
        <v>0.8</v>
      </c>
      <c r="G270" s="218">
        <f>F270/F271</f>
        <v>1.142857142857143</v>
      </c>
      <c r="H270" s="183">
        <v>1</v>
      </c>
      <c r="I270" s="184">
        <f>F270/H270</f>
        <v>0.8</v>
      </c>
      <c r="J270" s="194">
        <f>I270/8</f>
        <v>0.1</v>
      </c>
    </row>
    <row r="271" spans="1:10">
      <c r="A271" s="185"/>
      <c r="B271" s="186" t="s">
        <v>1</v>
      </c>
      <c r="C271" s="187"/>
      <c r="D271" s="188">
        <v>0.7</v>
      </c>
      <c r="E271" s="189" t="s">
        <v>2</v>
      </c>
      <c r="F271" s="190">
        <f>D271*F265</f>
        <v>0.7</v>
      </c>
      <c r="G271" s="210">
        <f>F271/F270</f>
        <v>0.87499999999999989</v>
      </c>
      <c r="H271" s="191">
        <v>1</v>
      </c>
      <c r="I271" s="192">
        <f>F271/H271</f>
        <v>0.7</v>
      </c>
      <c r="J271" s="195">
        <f>I271/8</f>
        <v>8.7499999999999994E-2</v>
      </c>
    </row>
    <row r="272" spans="1:10">
      <c r="A272" s="39"/>
      <c r="B272" s="46" t="s">
        <v>216</v>
      </c>
      <c r="C272" s="36"/>
      <c r="D272" s="159"/>
      <c r="E272" s="37"/>
      <c r="F272" s="53">
        <v>1</v>
      </c>
      <c r="G272" s="215"/>
      <c r="H272" s="172"/>
      <c r="I272" s="169"/>
      <c r="J272" s="169"/>
    </row>
    <row r="273" spans="1:10">
      <c r="A273" s="3"/>
      <c r="B273" s="4" t="s">
        <v>20</v>
      </c>
      <c r="C273" s="4"/>
      <c r="D273" s="6">
        <v>1.5</v>
      </c>
      <c r="E273" s="5" t="s">
        <v>61</v>
      </c>
      <c r="F273" s="52">
        <f>D273*F272</f>
        <v>1.5</v>
      </c>
      <c r="G273" s="215"/>
      <c r="H273" s="175"/>
      <c r="I273" s="166"/>
      <c r="J273" s="193"/>
    </row>
    <row r="274" spans="1:10">
      <c r="A274" s="3"/>
      <c r="B274" s="4" t="s">
        <v>53</v>
      </c>
      <c r="C274" s="4"/>
      <c r="D274" s="6">
        <v>1</v>
      </c>
      <c r="E274" s="5" t="s">
        <v>61</v>
      </c>
      <c r="F274" s="52">
        <f>D274*F272</f>
        <v>1</v>
      </c>
      <c r="G274" s="215"/>
      <c r="H274" s="175"/>
      <c r="I274" s="166"/>
      <c r="J274" s="193"/>
    </row>
    <row r="275" spans="1:10">
      <c r="A275" s="3"/>
      <c r="B275" s="4" t="s">
        <v>23</v>
      </c>
      <c r="C275" s="4"/>
      <c r="D275" s="6">
        <v>8.9999999999999993E-3</v>
      </c>
      <c r="E275" s="5" t="s">
        <v>17</v>
      </c>
      <c r="F275" s="52">
        <f>D275*F272</f>
        <v>8.9999999999999993E-3</v>
      </c>
      <c r="G275" s="215"/>
      <c r="H275" s="175"/>
      <c r="I275" s="166"/>
      <c r="J275" s="193"/>
    </row>
    <row r="276" spans="1:10">
      <c r="A276" s="3"/>
      <c r="B276" s="4" t="s">
        <v>219</v>
      </c>
      <c r="C276" s="4"/>
      <c r="D276" s="6">
        <v>21.5</v>
      </c>
      <c r="E276" s="5" t="s">
        <v>47</v>
      </c>
      <c r="F276" s="52">
        <f>D276*F272</f>
        <v>21.5</v>
      </c>
      <c r="G276" s="215"/>
      <c r="H276" s="175"/>
      <c r="I276" s="166"/>
      <c r="J276" s="193"/>
    </row>
    <row r="277" spans="1:10">
      <c r="A277" s="177"/>
      <c r="B277" s="178" t="s">
        <v>25</v>
      </c>
      <c r="C277" s="179"/>
      <c r="D277" s="180">
        <v>0.55000000000000004</v>
      </c>
      <c r="E277" s="181" t="s">
        <v>2</v>
      </c>
      <c r="F277" s="182">
        <f>D277*F272</f>
        <v>0.55000000000000004</v>
      </c>
      <c r="G277" s="218">
        <f>F277/F278</f>
        <v>1.2222222222222223</v>
      </c>
      <c r="H277" s="183">
        <v>1</v>
      </c>
      <c r="I277" s="184">
        <f>F277/H277</f>
        <v>0.55000000000000004</v>
      </c>
      <c r="J277" s="194">
        <f>I277/8</f>
        <v>6.8750000000000006E-2</v>
      </c>
    </row>
    <row r="278" spans="1:10">
      <c r="A278" s="185"/>
      <c r="B278" s="186" t="s">
        <v>1</v>
      </c>
      <c r="C278" s="187"/>
      <c r="D278" s="188">
        <v>0.45</v>
      </c>
      <c r="E278" s="189" t="s">
        <v>2</v>
      </c>
      <c r="F278" s="190">
        <f>D278*F272</f>
        <v>0.45</v>
      </c>
      <c r="G278" s="210">
        <f>F278/F277</f>
        <v>0.81818181818181812</v>
      </c>
      <c r="H278" s="191">
        <v>1</v>
      </c>
      <c r="I278" s="192">
        <f>F278/H278</f>
        <v>0.45</v>
      </c>
      <c r="J278" s="195">
        <f>I278/8</f>
        <v>5.6250000000000001E-2</v>
      </c>
    </row>
    <row r="279" spans="1:10">
      <c r="A279" s="39"/>
      <c r="B279" s="46" t="s">
        <v>217</v>
      </c>
      <c r="C279" s="36"/>
      <c r="D279" s="159"/>
      <c r="E279" s="37"/>
      <c r="F279" s="53">
        <v>1</v>
      </c>
      <c r="G279" s="215"/>
      <c r="H279" s="172"/>
      <c r="I279" s="169"/>
      <c r="J279" s="169"/>
    </row>
    <row r="280" spans="1:10">
      <c r="A280" s="3"/>
      <c r="B280" s="4" t="s">
        <v>20</v>
      </c>
      <c r="C280" s="4"/>
      <c r="D280" s="6">
        <v>2.2999999999999998</v>
      </c>
      <c r="E280" s="5" t="s">
        <v>61</v>
      </c>
      <c r="F280" s="52">
        <f>D280*F279</f>
        <v>2.2999999999999998</v>
      </c>
      <c r="G280" s="215"/>
      <c r="H280" s="175"/>
      <c r="I280" s="166"/>
      <c r="J280" s="193"/>
    </row>
    <row r="281" spans="1:10">
      <c r="A281" s="3"/>
      <c r="B281" s="4" t="s">
        <v>53</v>
      </c>
      <c r="C281" s="4"/>
      <c r="D281" s="6">
        <v>1.5</v>
      </c>
      <c r="E281" s="5" t="s">
        <v>61</v>
      </c>
      <c r="F281" s="52">
        <f>D281*F279</f>
        <v>1.5</v>
      </c>
      <c r="G281" s="215"/>
      <c r="H281" s="175"/>
      <c r="I281" s="166"/>
      <c r="J281" s="193"/>
    </row>
    <row r="282" spans="1:10">
      <c r="A282" s="3"/>
      <c r="B282" s="4" t="s">
        <v>23</v>
      </c>
      <c r="C282" s="4"/>
      <c r="D282" s="6">
        <v>1.4E-2</v>
      </c>
      <c r="E282" s="5" t="s">
        <v>17</v>
      </c>
      <c r="F282" s="52">
        <f>D282*F279</f>
        <v>1.4E-2</v>
      </c>
      <c r="G282" s="215"/>
      <c r="H282" s="175"/>
      <c r="I282" s="166"/>
      <c r="J282" s="193"/>
    </row>
    <row r="283" spans="1:10">
      <c r="A283" s="3"/>
      <c r="B283" s="4" t="s">
        <v>220</v>
      </c>
      <c r="C283" s="4"/>
      <c r="D283" s="6">
        <v>21.5</v>
      </c>
      <c r="E283" s="5" t="s">
        <v>47</v>
      </c>
      <c r="F283" s="52">
        <f>D283*F279</f>
        <v>21.5</v>
      </c>
      <c r="G283" s="215"/>
      <c r="H283" s="175"/>
      <c r="I283" s="166"/>
      <c r="J283" s="193"/>
    </row>
    <row r="284" spans="1:10">
      <c r="A284" s="177"/>
      <c r="B284" s="178" t="s">
        <v>25</v>
      </c>
      <c r="C284" s="179"/>
      <c r="D284" s="180">
        <v>0.6</v>
      </c>
      <c r="E284" s="181" t="s">
        <v>2</v>
      </c>
      <c r="F284" s="182">
        <f>D284*F279</f>
        <v>0.6</v>
      </c>
      <c r="G284" s="218">
        <f>F284/F285</f>
        <v>1.2</v>
      </c>
      <c r="H284" s="183">
        <v>1</v>
      </c>
      <c r="I284" s="184">
        <f>F284/H284</f>
        <v>0.6</v>
      </c>
      <c r="J284" s="194">
        <f>I284/8</f>
        <v>7.4999999999999997E-2</v>
      </c>
    </row>
    <row r="285" spans="1:10">
      <c r="A285" s="185"/>
      <c r="B285" s="186" t="s">
        <v>1</v>
      </c>
      <c r="C285" s="187"/>
      <c r="D285" s="188">
        <v>0.5</v>
      </c>
      <c r="E285" s="189" t="s">
        <v>2</v>
      </c>
      <c r="F285" s="190">
        <f>D285*F279</f>
        <v>0.5</v>
      </c>
      <c r="G285" s="210">
        <f>F285/F284</f>
        <v>0.83333333333333337</v>
      </c>
      <c r="H285" s="191">
        <v>1</v>
      </c>
      <c r="I285" s="192">
        <f>F285/H285</f>
        <v>0.5</v>
      </c>
      <c r="J285" s="195">
        <f>I285/8</f>
        <v>6.25E-2</v>
      </c>
    </row>
    <row r="286" spans="1:10">
      <c r="A286" s="39"/>
      <c r="B286" s="46" t="s">
        <v>218</v>
      </c>
      <c r="C286" s="36"/>
      <c r="D286" s="159"/>
      <c r="E286" s="37"/>
      <c r="F286" s="53">
        <v>1</v>
      </c>
      <c r="G286" s="215"/>
      <c r="H286" s="172"/>
      <c r="I286" s="169"/>
      <c r="J286" s="169"/>
    </row>
    <row r="287" spans="1:10">
      <c r="A287" s="3"/>
      <c r="B287" s="4" t="s">
        <v>20</v>
      </c>
      <c r="C287" s="4"/>
      <c r="D287" s="6">
        <v>3</v>
      </c>
      <c r="E287" s="5" t="s">
        <v>61</v>
      </c>
      <c r="F287" s="52">
        <f>D287*F286</f>
        <v>3</v>
      </c>
      <c r="G287" s="215"/>
      <c r="H287" s="175"/>
      <c r="I287" s="166"/>
      <c r="J287" s="193"/>
    </row>
    <row r="288" spans="1:10">
      <c r="A288" s="3"/>
      <c r="B288" s="4" t="s">
        <v>53</v>
      </c>
      <c r="C288" s="4"/>
      <c r="D288" s="6">
        <v>2</v>
      </c>
      <c r="E288" s="5" t="s">
        <v>61</v>
      </c>
      <c r="F288" s="52">
        <f>D288*F286</f>
        <v>2</v>
      </c>
      <c r="G288" s="215"/>
      <c r="H288" s="175"/>
      <c r="I288" s="166"/>
      <c r="J288" s="193"/>
    </row>
    <row r="289" spans="1:10">
      <c r="A289" s="3"/>
      <c r="B289" s="4" t="s">
        <v>23</v>
      </c>
      <c r="C289" s="4"/>
      <c r="D289" s="6">
        <v>1.7999999999999999E-2</v>
      </c>
      <c r="E289" s="5" t="s">
        <v>17</v>
      </c>
      <c r="F289" s="52">
        <f>D289*F286</f>
        <v>1.7999999999999999E-2</v>
      </c>
      <c r="G289" s="215"/>
      <c r="H289" s="175"/>
      <c r="I289" s="166"/>
      <c r="J289" s="193"/>
    </row>
    <row r="290" spans="1:10">
      <c r="A290" s="3"/>
      <c r="B290" s="4" t="s">
        <v>49</v>
      </c>
      <c r="C290" s="4"/>
      <c r="D290" s="6">
        <v>21.5</v>
      </c>
      <c r="E290" s="5" t="s">
        <v>47</v>
      </c>
      <c r="F290" s="52">
        <f>D290*F286</f>
        <v>21.5</v>
      </c>
      <c r="G290" s="215"/>
      <c r="H290" s="175"/>
      <c r="I290" s="166"/>
      <c r="J290" s="193"/>
    </row>
    <row r="291" spans="1:10">
      <c r="A291" s="177"/>
      <c r="B291" s="178" t="s">
        <v>25</v>
      </c>
      <c r="C291" s="179"/>
      <c r="D291" s="180">
        <v>0.65</v>
      </c>
      <c r="E291" s="181" t="s">
        <v>2</v>
      </c>
      <c r="F291" s="182">
        <f>D291*F286</f>
        <v>0.65</v>
      </c>
      <c r="G291" s="218">
        <f>F291/F292</f>
        <v>1.1818181818181817</v>
      </c>
      <c r="H291" s="183">
        <v>1</v>
      </c>
      <c r="I291" s="184">
        <f>F291/H291</f>
        <v>0.65</v>
      </c>
      <c r="J291" s="194">
        <f>I291/8</f>
        <v>8.1250000000000003E-2</v>
      </c>
    </row>
    <row r="292" spans="1:10">
      <c r="A292" s="185"/>
      <c r="B292" s="186" t="s">
        <v>1</v>
      </c>
      <c r="C292" s="187"/>
      <c r="D292" s="188">
        <v>0.55000000000000004</v>
      </c>
      <c r="E292" s="189" t="s">
        <v>2</v>
      </c>
      <c r="F292" s="190">
        <f>D292*F286</f>
        <v>0.55000000000000004</v>
      </c>
      <c r="G292" s="210">
        <f>F292/F291</f>
        <v>0.84615384615384615</v>
      </c>
      <c r="H292" s="191">
        <v>1</v>
      </c>
      <c r="I292" s="192">
        <f>F292/H292</f>
        <v>0.55000000000000004</v>
      </c>
      <c r="J292" s="195">
        <f>I292/8</f>
        <v>6.8750000000000006E-2</v>
      </c>
    </row>
    <row r="293" spans="1:10">
      <c r="A293" s="39"/>
      <c r="B293" s="46" t="s">
        <v>50</v>
      </c>
      <c r="C293" s="36"/>
      <c r="D293" s="159"/>
      <c r="E293" s="37"/>
      <c r="F293" s="53">
        <v>1</v>
      </c>
      <c r="G293" s="215"/>
      <c r="H293" s="172"/>
      <c r="I293" s="169"/>
      <c r="J293" s="169"/>
    </row>
    <row r="294" spans="1:10">
      <c r="A294" s="3"/>
      <c r="B294" s="4" t="s">
        <v>20</v>
      </c>
      <c r="C294" s="4"/>
      <c r="D294" s="6">
        <v>2.4</v>
      </c>
      <c r="E294" s="5" t="s">
        <v>29</v>
      </c>
      <c r="F294" s="52">
        <f>D294*F293</f>
        <v>2.4</v>
      </c>
      <c r="G294" s="215"/>
      <c r="H294" s="175"/>
      <c r="I294" s="166"/>
      <c r="J294" s="193"/>
    </row>
    <row r="295" spans="1:10">
      <c r="A295" s="3"/>
      <c r="B295" s="4" t="s">
        <v>53</v>
      </c>
      <c r="C295" s="4"/>
      <c r="D295" s="6">
        <v>1.1000000000000001</v>
      </c>
      <c r="E295" s="5" t="s">
        <v>29</v>
      </c>
      <c r="F295" s="52">
        <f>D295*F293</f>
        <v>1.1000000000000001</v>
      </c>
      <c r="G295" s="215"/>
      <c r="H295" s="175"/>
      <c r="I295" s="166"/>
      <c r="J295" s="193"/>
    </row>
    <row r="296" spans="1:10">
      <c r="A296" s="3"/>
      <c r="B296" s="4" t="s">
        <v>23</v>
      </c>
      <c r="C296" s="4"/>
      <c r="D296" s="6">
        <v>1.0999999999999999E-2</v>
      </c>
      <c r="E296" s="5" t="s">
        <v>17</v>
      </c>
      <c r="F296" s="52">
        <f>D296*F293</f>
        <v>1.0999999999999999E-2</v>
      </c>
      <c r="G296" s="215"/>
      <c r="H296" s="175"/>
      <c r="I296" s="166"/>
      <c r="J296" s="193"/>
    </row>
    <row r="297" spans="1:10">
      <c r="A297" s="3"/>
      <c r="B297" s="4" t="s">
        <v>51</v>
      </c>
      <c r="C297" s="4"/>
      <c r="D297" s="6">
        <v>12.5</v>
      </c>
      <c r="E297" s="5" t="s">
        <v>47</v>
      </c>
      <c r="F297" s="52">
        <f>D297*F293</f>
        <v>12.5</v>
      </c>
      <c r="G297" s="215"/>
      <c r="H297" s="175"/>
      <c r="I297" s="166"/>
      <c r="J297" s="193"/>
    </row>
    <row r="298" spans="1:10">
      <c r="A298" s="177"/>
      <c r="B298" s="178" t="s">
        <v>25</v>
      </c>
      <c r="C298" s="179"/>
      <c r="D298" s="180">
        <v>0.75</v>
      </c>
      <c r="E298" s="181" t="s">
        <v>2</v>
      </c>
      <c r="F298" s="182">
        <f>D298*F293</f>
        <v>0.75</v>
      </c>
      <c r="G298" s="218">
        <f>F298/F299</f>
        <v>1.5</v>
      </c>
      <c r="H298" s="183">
        <v>1</v>
      </c>
      <c r="I298" s="184">
        <f>F298/H298</f>
        <v>0.75</v>
      </c>
      <c r="J298" s="194">
        <f>I298/8</f>
        <v>9.375E-2</v>
      </c>
    </row>
    <row r="299" spans="1:10">
      <c r="A299" s="185"/>
      <c r="B299" s="186" t="s">
        <v>1</v>
      </c>
      <c r="C299" s="187"/>
      <c r="D299" s="188">
        <v>0.5</v>
      </c>
      <c r="E299" s="189" t="s">
        <v>2</v>
      </c>
      <c r="F299" s="190">
        <f>D299*F293</f>
        <v>0.5</v>
      </c>
      <c r="G299" s="210">
        <f>F299/F298</f>
        <v>0.66666666666666663</v>
      </c>
      <c r="H299" s="191">
        <v>1</v>
      </c>
      <c r="I299" s="192">
        <f>F299/H299</f>
        <v>0.5</v>
      </c>
      <c r="J299" s="195">
        <f>I299/8</f>
        <v>6.25E-2</v>
      </c>
    </row>
    <row r="300" spans="1:10">
      <c r="A300" s="39"/>
      <c r="B300" s="46" t="s">
        <v>52</v>
      </c>
      <c r="C300" s="36"/>
      <c r="D300" s="159"/>
      <c r="E300" s="37"/>
      <c r="F300" s="53">
        <v>1</v>
      </c>
      <c r="G300" s="215"/>
      <c r="H300" s="172"/>
      <c r="I300" s="169"/>
      <c r="J300" s="169"/>
    </row>
    <row r="301" spans="1:10">
      <c r="A301" s="3"/>
      <c r="B301" s="4" t="s">
        <v>20</v>
      </c>
      <c r="C301" s="4"/>
      <c r="D301" s="6">
        <v>2.5</v>
      </c>
      <c r="E301" s="5" t="s">
        <v>21</v>
      </c>
      <c r="F301" s="52">
        <f>D301*F300</f>
        <v>2.5</v>
      </c>
      <c r="G301" s="215"/>
      <c r="H301" s="175"/>
      <c r="I301" s="166"/>
      <c r="J301" s="193"/>
    </row>
    <row r="302" spans="1:10">
      <c r="A302" s="3"/>
      <c r="B302" s="4" t="s">
        <v>53</v>
      </c>
      <c r="C302" s="4"/>
      <c r="D302" s="6">
        <v>1.2</v>
      </c>
      <c r="E302" s="5" t="s">
        <v>21</v>
      </c>
      <c r="F302" s="52">
        <f>D302*F300</f>
        <v>1.2</v>
      </c>
      <c r="G302" s="215"/>
      <c r="H302" s="175"/>
      <c r="I302" s="166"/>
      <c r="J302" s="193"/>
    </row>
    <row r="303" spans="1:10">
      <c r="A303" s="3"/>
      <c r="B303" s="4" t="s">
        <v>23</v>
      </c>
      <c r="C303" s="4"/>
      <c r="D303" s="6">
        <v>1.2E-2</v>
      </c>
      <c r="E303" s="5" t="s">
        <v>17</v>
      </c>
      <c r="F303" s="52">
        <f>D303*F300</f>
        <v>1.2E-2</v>
      </c>
      <c r="G303" s="215"/>
      <c r="H303" s="175"/>
      <c r="I303" s="166"/>
      <c r="J303" s="193"/>
    </row>
    <row r="304" spans="1:10">
      <c r="A304" s="3"/>
      <c r="B304" s="4" t="s">
        <v>54</v>
      </c>
      <c r="C304" s="4"/>
      <c r="D304" s="6">
        <v>12.5</v>
      </c>
      <c r="E304" s="5" t="s">
        <v>47</v>
      </c>
      <c r="F304" s="52">
        <f>D304*F300</f>
        <v>12.5</v>
      </c>
      <c r="G304" s="215"/>
      <c r="H304" s="175"/>
      <c r="I304" s="166"/>
      <c r="J304" s="193"/>
    </row>
    <row r="305" spans="1:10">
      <c r="A305" s="177"/>
      <c r="B305" s="178" t="s">
        <v>25</v>
      </c>
      <c r="C305" s="179"/>
      <c r="D305" s="180">
        <v>1</v>
      </c>
      <c r="E305" s="181" t="s">
        <v>2</v>
      </c>
      <c r="F305" s="182">
        <f>D305*F300</f>
        <v>1</v>
      </c>
      <c r="G305" s="218">
        <f>F305/F306</f>
        <v>1.25</v>
      </c>
      <c r="H305" s="183">
        <v>1</v>
      </c>
      <c r="I305" s="184">
        <f>F305/H305</f>
        <v>1</v>
      </c>
      <c r="J305" s="194">
        <f>I305/8</f>
        <v>0.125</v>
      </c>
    </row>
    <row r="306" spans="1:10">
      <c r="A306" s="185"/>
      <c r="B306" s="186" t="s">
        <v>1</v>
      </c>
      <c r="C306" s="187"/>
      <c r="D306" s="188">
        <v>0.8</v>
      </c>
      <c r="E306" s="189" t="s">
        <v>2</v>
      </c>
      <c r="F306" s="190">
        <f>D306*F300</f>
        <v>0.8</v>
      </c>
      <c r="G306" s="210">
        <f>F306/F305</f>
        <v>0.8</v>
      </c>
      <c r="H306" s="191">
        <v>1</v>
      </c>
      <c r="I306" s="192">
        <f>F306/H306</f>
        <v>0.8</v>
      </c>
      <c r="J306" s="195">
        <f>I306/8</f>
        <v>0.1</v>
      </c>
    </row>
    <row r="307" spans="1:10">
      <c r="A307" s="39"/>
      <c r="B307" s="46" t="s">
        <v>55</v>
      </c>
      <c r="C307" s="36"/>
      <c r="D307" s="159"/>
      <c r="E307" s="37"/>
      <c r="F307" s="53">
        <v>1</v>
      </c>
      <c r="G307" s="215"/>
      <c r="H307" s="172"/>
      <c r="I307" s="169"/>
      <c r="J307" s="169"/>
    </row>
    <row r="308" spans="1:10">
      <c r="A308" s="3"/>
      <c r="B308" s="4" t="s">
        <v>20</v>
      </c>
      <c r="C308" s="4"/>
      <c r="D308" s="6">
        <v>3</v>
      </c>
      <c r="E308" s="5" t="s">
        <v>61</v>
      </c>
      <c r="F308" s="52">
        <f>D308*F307</f>
        <v>3</v>
      </c>
      <c r="G308" s="215"/>
      <c r="H308" s="175"/>
      <c r="I308" s="166"/>
      <c r="J308" s="193"/>
    </row>
    <row r="309" spans="1:10">
      <c r="A309" s="3"/>
      <c r="B309" s="4" t="s">
        <v>53</v>
      </c>
      <c r="C309" s="4"/>
      <c r="D309" s="6">
        <v>4</v>
      </c>
      <c r="E309" s="5" t="s">
        <v>61</v>
      </c>
      <c r="F309" s="52">
        <f>D309*F307</f>
        <v>4</v>
      </c>
      <c r="G309" s="215"/>
      <c r="H309" s="175"/>
      <c r="I309" s="166"/>
      <c r="J309" s="193"/>
    </row>
    <row r="310" spans="1:10">
      <c r="A310" s="3"/>
      <c r="B310" s="4" t="s">
        <v>23</v>
      </c>
      <c r="C310" s="4"/>
      <c r="D310" s="6">
        <v>4.2000000000000003E-2</v>
      </c>
      <c r="E310" s="5" t="s">
        <v>17</v>
      </c>
      <c r="F310" s="52">
        <f>D310*F307</f>
        <v>4.2000000000000003E-2</v>
      </c>
      <c r="G310" s="215"/>
      <c r="H310" s="175"/>
      <c r="I310" s="166"/>
      <c r="J310" s="193"/>
    </row>
    <row r="311" spans="1:10">
      <c r="A311" s="3"/>
      <c r="B311" s="4" t="s">
        <v>41</v>
      </c>
      <c r="C311" s="4"/>
      <c r="D311" s="6">
        <v>7.8E-2</v>
      </c>
      <c r="E311" s="5" t="s">
        <v>56</v>
      </c>
      <c r="F311" s="52">
        <f>D311*F307</f>
        <v>7.8E-2</v>
      </c>
      <c r="G311" s="215"/>
      <c r="H311" s="175"/>
      <c r="I311" s="166"/>
      <c r="J311" s="193"/>
    </row>
    <row r="312" spans="1:10">
      <c r="A312" s="177"/>
      <c r="B312" s="178" t="s">
        <v>25</v>
      </c>
      <c r="C312" s="179"/>
      <c r="D312" s="180">
        <v>1.4</v>
      </c>
      <c r="E312" s="181" t="s">
        <v>2</v>
      </c>
      <c r="F312" s="182">
        <f>D312*F307</f>
        <v>1.4</v>
      </c>
      <c r="G312" s="218">
        <f>F312/F313</f>
        <v>1</v>
      </c>
      <c r="H312" s="183">
        <v>1</v>
      </c>
      <c r="I312" s="184">
        <f>F312/H312</f>
        <v>1.4</v>
      </c>
      <c r="J312" s="194">
        <f>I312/8</f>
        <v>0.17499999999999999</v>
      </c>
    </row>
    <row r="313" spans="1:10">
      <c r="A313" s="185"/>
      <c r="B313" s="186" t="s">
        <v>1</v>
      </c>
      <c r="C313" s="187"/>
      <c r="D313" s="188">
        <v>1.4</v>
      </c>
      <c r="E313" s="189" t="s">
        <v>2</v>
      </c>
      <c r="F313" s="190">
        <f>D313*F307</f>
        <v>1.4</v>
      </c>
      <c r="G313" s="210">
        <f>F313/F312</f>
        <v>1</v>
      </c>
      <c r="H313" s="191">
        <v>1</v>
      </c>
      <c r="I313" s="192">
        <f>F313/H313</f>
        <v>1.4</v>
      </c>
      <c r="J313" s="195">
        <f>I313/8</f>
        <v>0.17499999999999999</v>
      </c>
    </row>
    <row r="314" spans="1:10">
      <c r="A314" s="39"/>
      <c r="B314" s="46" t="s">
        <v>239</v>
      </c>
      <c r="C314" s="36"/>
      <c r="D314" s="159"/>
      <c r="E314" s="37"/>
      <c r="F314" s="53">
        <v>1</v>
      </c>
      <c r="G314" s="215"/>
      <c r="H314" s="172"/>
      <c r="I314" s="169"/>
      <c r="J314" s="169"/>
    </row>
    <row r="315" spans="1:10">
      <c r="B315" s="4" t="s">
        <v>20</v>
      </c>
      <c r="C315" s="4"/>
      <c r="D315" s="6">
        <v>5.3</v>
      </c>
      <c r="E315" s="5" t="s">
        <v>61</v>
      </c>
      <c r="F315" s="52">
        <f>D315*F314</f>
        <v>5.3</v>
      </c>
      <c r="G315" s="215"/>
      <c r="H315" s="175"/>
      <c r="I315" s="166"/>
      <c r="J315" s="193"/>
    </row>
    <row r="316" spans="1:10">
      <c r="B316" s="4" t="s">
        <v>166</v>
      </c>
      <c r="C316" s="4"/>
      <c r="D316" s="6">
        <v>1.0999999999999999E-2</v>
      </c>
      <c r="E316" s="5" t="s">
        <v>19</v>
      </c>
      <c r="F316" s="52">
        <f>D316*F314</f>
        <v>1.0999999999999999E-2</v>
      </c>
      <c r="G316" s="215"/>
      <c r="H316" s="175"/>
      <c r="I316" s="166"/>
      <c r="J316" s="193"/>
    </row>
    <row r="317" spans="1:10">
      <c r="B317" s="4" t="s">
        <v>167</v>
      </c>
      <c r="C317" s="4"/>
      <c r="D317" s="6">
        <v>2.5</v>
      </c>
      <c r="E317" s="5" t="s">
        <v>61</v>
      </c>
      <c r="F317" s="52">
        <f>D317*F314</f>
        <v>2.5</v>
      </c>
      <c r="G317" s="215"/>
      <c r="H317" s="175"/>
      <c r="I317" s="166"/>
      <c r="J317" s="193"/>
    </row>
    <row r="318" spans="1:10">
      <c r="B318" s="4" t="s">
        <v>168</v>
      </c>
      <c r="C318" s="4"/>
      <c r="D318" s="6">
        <v>25</v>
      </c>
      <c r="E318" s="5" t="s">
        <v>61</v>
      </c>
      <c r="F318" s="52">
        <f>D318*F314</f>
        <v>25</v>
      </c>
      <c r="G318" s="215"/>
      <c r="H318" s="175"/>
      <c r="I318" s="166"/>
      <c r="J318" s="193"/>
    </row>
    <row r="319" spans="1:10">
      <c r="A319" s="177"/>
      <c r="B319" s="178" t="s">
        <v>25</v>
      </c>
      <c r="C319" s="179"/>
      <c r="D319" s="180">
        <v>2.25</v>
      </c>
      <c r="E319" s="181" t="s">
        <v>2</v>
      </c>
      <c r="F319" s="182">
        <f>D319*F314</f>
        <v>2.25</v>
      </c>
      <c r="G319" s="218">
        <f>F319/F320</f>
        <v>2.0454545454545454</v>
      </c>
      <c r="H319" s="183">
        <v>2</v>
      </c>
      <c r="I319" s="184">
        <f>F319/H319</f>
        <v>1.125</v>
      </c>
      <c r="J319" s="194">
        <f>I319/8</f>
        <v>0.140625</v>
      </c>
    </row>
    <row r="320" spans="1:10">
      <c r="A320" s="185"/>
      <c r="B320" s="186" t="s">
        <v>1</v>
      </c>
      <c r="C320" s="187"/>
      <c r="D320" s="188">
        <v>1.1000000000000001</v>
      </c>
      <c r="E320" s="189" t="s">
        <v>2</v>
      </c>
      <c r="F320" s="190">
        <f>D320*F314</f>
        <v>1.1000000000000001</v>
      </c>
      <c r="G320" s="210">
        <f>F320/F319</f>
        <v>0.48888888888888893</v>
      </c>
      <c r="H320" s="191">
        <v>1</v>
      </c>
      <c r="I320" s="192">
        <f>F320/H320</f>
        <v>1.1000000000000001</v>
      </c>
      <c r="J320" s="195">
        <f>I320/8</f>
        <v>0.13750000000000001</v>
      </c>
    </row>
    <row r="321" spans="1:10" ht="15.75">
      <c r="A321" s="45" t="s">
        <v>57</v>
      </c>
      <c r="B321" s="44"/>
      <c r="C321" s="31"/>
      <c r="D321" s="43"/>
      <c r="E321" s="32"/>
      <c r="F321" s="32"/>
      <c r="G321" s="219"/>
      <c r="H321" s="176"/>
      <c r="I321" s="32"/>
      <c r="J321" s="33"/>
    </row>
    <row r="322" spans="1:10">
      <c r="A322" s="39"/>
      <c r="B322" s="46" t="s">
        <v>58</v>
      </c>
      <c r="C322" s="36"/>
      <c r="D322" s="159"/>
      <c r="E322" s="37"/>
      <c r="F322" s="53">
        <v>1</v>
      </c>
      <c r="G322" s="215"/>
      <c r="H322" s="172"/>
      <c r="I322" s="169"/>
      <c r="J322" s="169"/>
    </row>
    <row r="323" spans="1:10">
      <c r="A323" s="3"/>
      <c r="B323" s="4" t="s">
        <v>20</v>
      </c>
      <c r="C323" s="4"/>
      <c r="D323" s="6">
        <v>10</v>
      </c>
      <c r="E323" s="5" t="s">
        <v>61</v>
      </c>
      <c r="F323" s="52">
        <f>D323*F322</f>
        <v>10</v>
      </c>
      <c r="G323" s="215"/>
      <c r="H323" s="175"/>
      <c r="I323" s="166"/>
      <c r="J323" s="193"/>
    </row>
    <row r="324" spans="1:10">
      <c r="A324" s="3"/>
      <c r="B324" s="4" t="s">
        <v>59</v>
      </c>
      <c r="C324" s="4"/>
      <c r="D324" s="6">
        <v>2.3E-2</v>
      </c>
      <c r="E324" s="5" t="s">
        <v>17</v>
      </c>
      <c r="F324" s="52">
        <f>D324*F322</f>
        <v>2.3E-2</v>
      </c>
      <c r="G324" s="215"/>
      <c r="H324" s="175"/>
      <c r="I324" s="166"/>
      <c r="J324" s="193"/>
    </row>
    <row r="325" spans="1:10">
      <c r="A325" s="3"/>
      <c r="B325" s="4" t="s">
        <v>60</v>
      </c>
      <c r="C325" s="4"/>
      <c r="D325" s="6">
        <v>0.8</v>
      </c>
      <c r="E325" s="5" t="s">
        <v>61</v>
      </c>
      <c r="F325" s="52">
        <f>D325*F322</f>
        <v>0.8</v>
      </c>
      <c r="G325" s="215"/>
      <c r="H325" s="175"/>
      <c r="I325" s="166"/>
      <c r="J325" s="193"/>
    </row>
    <row r="326" spans="1:10">
      <c r="A326" s="177"/>
      <c r="B326" s="178" t="s">
        <v>25</v>
      </c>
      <c r="C326" s="179"/>
      <c r="D326" s="180">
        <v>1</v>
      </c>
      <c r="E326" s="181" t="s">
        <v>2</v>
      </c>
      <c r="F326" s="182">
        <f>D326*F322</f>
        <v>1</v>
      </c>
      <c r="G326" s="218">
        <f>F326/F327</f>
        <v>1.25</v>
      </c>
      <c r="H326" s="183">
        <v>1</v>
      </c>
      <c r="I326" s="184">
        <f>F326/H326</f>
        <v>1</v>
      </c>
      <c r="J326" s="194">
        <f>I326/8</f>
        <v>0.125</v>
      </c>
    </row>
    <row r="327" spans="1:10">
      <c r="A327" s="185"/>
      <c r="B327" s="186" t="s">
        <v>1</v>
      </c>
      <c r="C327" s="187"/>
      <c r="D327" s="188">
        <v>0.8</v>
      </c>
      <c r="E327" s="189" t="s">
        <v>2</v>
      </c>
      <c r="F327" s="190">
        <f>D327*F322</f>
        <v>0.8</v>
      </c>
      <c r="G327" s="210">
        <f>F327/F326</f>
        <v>0.8</v>
      </c>
      <c r="H327" s="191">
        <v>1</v>
      </c>
      <c r="I327" s="192">
        <f>F327/H327</f>
        <v>0.8</v>
      </c>
      <c r="J327" s="195">
        <f>I327/8</f>
        <v>0.1</v>
      </c>
    </row>
    <row r="328" spans="1:10">
      <c r="A328" s="39"/>
      <c r="B328" s="46" t="s">
        <v>62</v>
      </c>
      <c r="C328" s="36"/>
      <c r="D328" s="159"/>
      <c r="E328" s="37"/>
      <c r="F328" s="53">
        <v>1</v>
      </c>
      <c r="G328" s="215"/>
      <c r="H328" s="172"/>
      <c r="I328" s="169"/>
      <c r="J328" s="169"/>
    </row>
    <row r="329" spans="1:10">
      <c r="A329" s="3"/>
      <c r="B329" s="4" t="s">
        <v>20</v>
      </c>
      <c r="C329" s="4"/>
      <c r="D329" s="6">
        <v>7</v>
      </c>
      <c r="E329" s="5" t="s">
        <v>61</v>
      </c>
      <c r="F329" s="52">
        <f>D329*F328</f>
        <v>7</v>
      </c>
      <c r="G329" s="215"/>
      <c r="H329" s="175"/>
      <c r="I329" s="166"/>
      <c r="J329" s="193"/>
    </row>
    <row r="330" spans="1:10">
      <c r="A330" s="3"/>
      <c r="B330" s="4" t="s">
        <v>59</v>
      </c>
      <c r="C330" s="4"/>
      <c r="D330" s="6">
        <v>1.7000000000000001E-2</v>
      </c>
      <c r="E330" s="5" t="s">
        <v>17</v>
      </c>
      <c r="F330" s="52">
        <f>D330*F328</f>
        <v>1.7000000000000001E-2</v>
      </c>
      <c r="G330" s="215"/>
      <c r="H330" s="175"/>
      <c r="I330" s="166"/>
      <c r="J330" s="193"/>
    </row>
    <row r="331" spans="1:10">
      <c r="A331" s="3"/>
      <c r="B331" s="4" t="s">
        <v>60</v>
      </c>
      <c r="C331" s="4"/>
      <c r="D331" s="6">
        <v>0.6</v>
      </c>
      <c r="E331" s="5" t="s">
        <v>61</v>
      </c>
      <c r="F331" s="52">
        <f>D331*F328</f>
        <v>0.6</v>
      </c>
      <c r="G331" s="215"/>
      <c r="H331" s="175"/>
      <c r="I331" s="166"/>
      <c r="J331" s="193"/>
    </row>
    <row r="332" spans="1:10">
      <c r="A332" s="177"/>
      <c r="B332" s="178" t="s">
        <v>25</v>
      </c>
      <c r="C332" s="179"/>
      <c r="D332" s="180">
        <v>0.9</v>
      </c>
      <c r="E332" s="181" t="s">
        <v>2</v>
      </c>
      <c r="F332" s="182">
        <f>D332*F328</f>
        <v>0.9</v>
      </c>
      <c r="G332" s="218">
        <f>F332/F333</f>
        <v>1.5</v>
      </c>
      <c r="H332" s="183">
        <v>2</v>
      </c>
      <c r="I332" s="184">
        <f>F332/H332</f>
        <v>0.45</v>
      </c>
      <c r="J332" s="194">
        <f>I332/8</f>
        <v>5.6250000000000001E-2</v>
      </c>
    </row>
    <row r="333" spans="1:10">
      <c r="A333" s="185"/>
      <c r="B333" s="186" t="s">
        <v>1</v>
      </c>
      <c r="C333" s="187"/>
      <c r="D333" s="188">
        <v>0.6</v>
      </c>
      <c r="E333" s="189" t="s">
        <v>2</v>
      </c>
      <c r="F333" s="190">
        <f>D333*F328</f>
        <v>0.6</v>
      </c>
      <c r="G333" s="210">
        <f>F333/F332</f>
        <v>0.66666666666666663</v>
      </c>
      <c r="H333" s="191">
        <v>1</v>
      </c>
      <c r="I333" s="192">
        <f>F333/H333</f>
        <v>0.6</v>
      </c>
      <c r="J333" s="195">
        <f>I333/8</f>
        <v>7.4999999999999997E-2</v>
      </c>
    </row>
    <row r="334" spans="1:10">
      <c r="A334" s="39"/>
      <c r="B334" s="46" t="s">
        <v>241</v>
      </c>
      <c r="C334" s="36"/>
      <c r="D334" s="159"/>
      <c r="E334" s="37"/>
      <c r="F334" s="53">
        <v>1</v>
      </c>
      <c r="G334" s="215"/>
      <c r="H334" s="172"/>
      <c r="I334" s="169"/>
      <c r="J334" s="169"/>
    </row>
    <row r="335" spans="1:10">
      <c r="A335" s="3"/>
      <c r="B335" s="4" t="s">
        <v>20</v>
      </c>
      <c r="C335" s="4"/>
      <c r="D335" s="6">
        <v>10</v>
      </c>
      <c r="E335" s="5" t="s">
        <v>61</v>
      </c>
      <c r="F335" s="52">
        <f>D335*F334</f>
        <v>10</v>
      </c>
      <c r="G335" s="215"/>
      <c r="H335" s="175"/>
      <c r="I335" s="166"/>
      <c r="J335" s="193"/>
    </row>
    <row r="336" spans="1:10">
      <c r="A336" s="3"/>
      <c r="B336" s="4" t="s">
        <v>53</v>
      </c>
      <c r="C336" s="4"/>
      <c r="D336" s="6">
        <v>23</v>
      </c>
      <c r="E336" s="5" t="s">
        <v>61</v>
      </c>
      <c r="F336" s="52">
        <f>D336*F334</f>
        <v>23</v>
      </c>
      <c r="G336" s="215"/>
      <c r="H336" s="175"/>
      <c r="I336" s="166"/>
      <c r="J336" s="193"/>
    </row>
    <row r="337" spans="1:10">
      <c r="A337" s="3"/>
      <c r="B337" s="4" t="s">
        <v>59</v>
      </c>
      <c r="C337" s="4"/>
      <c r="D337" s="6">
        <v>4.2000000000000003E-2</v>
      </c>
      <c r="E337" s="5" t="s">
        <v>17</v>
      </c>
      <c r="F337" s="52">
        <f>D337*F334</f>
        <v>4.2000000000000003E-2</v>
      </c>
      <c r="G337" s="215"/>
      <c r="H337" s="175"/>
      <c r="I337" s="166"/>
      <c r="J337" s="193"/>
    </row>
    <row r="338" spans="1:10">
      <c r="A338" s="3"/>
      <c r="B338" s="4" t="s">
        <v>60</v>
      </c>
      <c r="C338" s="4"/>
      <c r="D338" s="6">
        <v>0.8</v>
      </c>
      <c r="E338" s="5" t="s">
        <v>61</v>
      </c>
      <c r="F338" s="52">
        <f>D338*F334</f>
        <v>0.8</v>
      </c>
      <c r="G338" s="215"/>
      <c r="H338" s="175"/>
      <c r="I338" s="166"/>
      <c r="J338" s="193"/>
    </row>
    <row r="339" spans="1:10">
      <c r="A339" s="177"/>
      <c r="B339" s="178" t="s">
        <v>25</v>
      </c>
      <c r="C339" s="179"/>
      <c r="D339" s="180">
        <v>0.6</v>
      </c>
      <c r="E339" s="181" t="s">
        <v>2</v>
      </c>
      <c r="F339" s="182">
        <f>D339*F334</f>
        <v>0.6</v>
      </c>
      <c r="G339" s="218">
        <f>F339/F340</f>
        <v>1.2</v>
      </c>
      <c r="H339" s="183">
        <v>1</v>
      </c>
      <c r="I339" s="184">
        <f>F339/H339</f>
        <v>0.6</v>
      </c>
      <c r="J339" s="194">
        <f>I339/8</f>
        <v>7.4999999999999997E-2</v>
      </c>
    </row>
    <row r="340" spans="1:10">
      <c r="A340" s="185"/>
      <c r="B340" s="186" t="s">
        <v>1</v>
      </c>
      <c r="C340" s="187"/>
      <c r="D340" s="188">
        <v>0.5</v>
      </c>
      <c r="E340" s="189" t="s">
        <v>2</v>
      </c>
      <c r="F340" s="190">
        <f>D340*F334</f>
        <v>0.5</v>
      </c>
      <c r="G340" s="210">
        <f>F340/F339</f>
        <v>0.83333333333333337</v>
      </c>
      <c r="H340" s="191">
        <v>1</v>
      </c>
      <c r="I340" s="192">
        <f>F340/H340</f>
        <v>0.5</v>
      </c>
      <c r="J340" s="195">
        <f>I340/8</f>
        <v>6.25E-2</v>
      </c>
    </row>
    <row r="341" spans="1:10" ht="15.75">
      <c r="A341" s="45" t="s">
        <v>63</v>
      </c>
      <c r="B341" s="44"/>
      <c r="C341" s="31"/>
      <c r="D341" s="43"/>
      <c r="E341" s="32"/>
      <c r="F341" s="32"/>
      <c r="G341" s="219"/>
      <c r="H341" s="176"/>
      <c r="I341" s="32"/>
      <c r="J341" s="33"/>
    </row>
    <row r="342" spans="1:10">
      <c r="A342" s="39"/>
      <c r="B342" s="46" t="s">
        <v>205</v>
      </c>
      <c r="C342" s="36"/>
      <c r="D342" s="159"/>
      <c r="E342" s="37"/>
      <c r="F342" s="53">
        <v>1</v>
      </c>
      <c r="G342" s="215"/>
      <c r="H342" s="172"/>
      <c r="I342" s="169"/>
      <c r="J342" s="169"/>
    </row>
    <row r="343" spans="1:10">
      <c r="A343" s="3"/>
      <c r="B343" s="4" t="s">
        <v>20</v>
      </c>
      <c r="C343" s="4"/>
      <c r="D343" s="6">
        <v>31</v>
      </c>
      <c r="E343" s="5" t="s">
        <v>61</v>
      </c>
      <c r="F343" s="52">
        <f>D343*F342</f>
        <v>31</v>
      </c>
      <c r="G343" s="215"/>
      <c r="H343" s="175"/>
      <c r="I343" s="166"/>
      <c r="J343" s="193"/>
    </row>
    <row r="344" spans="1:10">
      <c r="A344" s="3"/>
      <c r="B344" s="4" t="s">
        <v>22</v>
      </c>
      <c r="C344" s="4"/>
      <c r="D344" s="6">
        <v>110</v>
      </c>
      <c r="E344" s="5" t="s">
        <v>61</v>
      </c>
      <c r="F344" s="52">
        <f>D344*F342</f>
        <v>110</v>
      </c>
      <c r="G344" s="215"/>
      <c r="H344" s="175"/>
      <c r="I344" s="166"/>
      <c r="J344" s="193"/>
    </row>
    <row r="345" spans="1:10">
      <c r="A345" s="8"/>
      <c r="B345" s="4" t="s">
        <v>23</v>
      </c>
      <c r="C345" s="4"/>
      <c r="D345" s="6">
        <v>0.10299999999999999</v>
      </c>
      <c r="E345" s="5" t="s">
        <v>17</v>
      </c>
      <c r="F345" s="52">
        <f>D345*F342</f>
        <v>0.10299999999999999</v>
      </c>
      <c r="G345" s="215"/>
      <c r="H345" s="175"/>
      <c r="I345" s="166"/>
      <c r="J345" s="193"/>
    </row>
    <row r="346" spans="1:10">
      <c r="A346" s="8"/>
      <c r="B346" s="4" t="s">
        <v>65</v>
      </c>
      <c r="C346" s="4"/>
      <c r="D346" s="6">
        <v>2.5000000000000001E-2</v>
      </c>
      <c r="E346" s="5" t="s">
        <v>56</v>
      </c>
      <c r="F346" s="52">
        <f>D346*F342</f>
        <v>2.5000000000000001E-2</v>
      </c>
      <c r="G346" s="215"/>
      <c r="H346" s="175"/>
      <c r="I346" s="166"/>
      <c r="J346" s="193"/>
    </row>
    <row r="347" spans="1:10">
      <c r="A347" s="8"/>
      <c r="B347" s="4" t="s">
        <v>59</v>
      </c>
      <c r="C347" s="4"/>
      <c r="D347" s="6">
        <v>1.0999999999999999E-2</v>
      </c>
      <c r="E347" s="5" t="s">
        <v>17</v>
      </c>
      <c r="F347" s="52">
        <f>D347*F342</f>
        <v>1.0999999999999999E-2</v>
      </c>
      <c r="G347" s="215"/>
      <c r="H347" s="175"/>
      <c r="I347" s="166"/>
      <c r="J347" s="193"/>
    </row>
    <row r="348" spans="1:10">
      <c r="B348" s="4" t="s">
        <v>66</v>
      </c>
      <c r="C348" s="4"/>
      <c r="D348" s="6">
        <v>0.6</v>
      </c>
      <c r="E348" s="5" t="s">
        <v>67</v>
      </c>
      <c r="F348" s="52">
        <f>D348*F342</f>
        <v>0.6</v>
      </c>
      <c r="G348" s="215"/>
      <c r="H348" s="175"/>
      <c r="I348" s="166"/>
      <c r="J348" s="193"/>
    </row>
    <row r="349" spans="1:10">
      <c r="B349" s="4" t="s">
        <v>68</v>
      </c>
      <c r="C349" s="4"/>
      <c r="D349" s="6">
        <v>180</v>
      </c>
      <c r="E349" s="5" t="s">
        <v>69</v>
      </c>
      <c r="F349" s="52">
        <f>D349*F342</f>
        <v>180</v>
      </c>
      <c r="G349" s="215"/>
      <c r="H349" s="175"/>
      <c r="I349" s="166"/>
      <c r="J349" s="193"/>
    </row>
    <row r="350" spans="1:10">
      <c r="B350" s="4" t="s">
        <v>206</v>
      </c>
      <c r="C350" s="4"/>
      <c r="D350" s="6">
        <v>0.18</v>
      </c>
      <c r="E350" s="5" t="s">
        <v>67</v>
      </c>
      <c r="F350" s="52">
        <f>D350*F342</f>
        <v>0.18</v>
      </c>
      <c r="G350" s="215"/>
      <c r="H350" s="175"/>
      <c r="I350" s="166"/>
      <c r="J350" s="193"/>
    </row>
    <row r="351" spans="1:10">
      <c r="B351" s="4" t="s">
        <v>60</v>
      </c>
      <c r="C351" s="4"/>
      <c r="D351" s="6">
        <v>0.18</v>
      </c>
      <c r="E351" s="5" t="s">
        <v>61</v>
      </c>
      <c r="F351" s="52">
        <f>D351*F342</f>
        <v>0.18</v>
      </c>
      <c r="G351" s="215"/>
      <c r="H351" s="175"/>
      <c r="I351" s="166"/>
      <c r="J351" s="193"/>
    </row>
    <row r="352" spans="1:10">
      <c r="A352" s="177"/>
      <c r="B352" s="178" t="s">
        <v>25</v>
      </c>
      <c r="C352" s="179"/>
      <c r="D352" s="180">
        <v>1.8</v>
      </c>
      <c r="E352" s="181" t="s">
        <v>2</v>
      </c>
      <c r="F352" s="182">
        <f>D352*F342</f>
        <v>1.8</v>
      </c>
      <c r="G352" s="218">
        <f>F352/F353</f>
        <v>0.51428571428571435</v>
      </c>
      <c r="H352" s="183">
        <v>1</v>
      </c>
      <c r="I352" s="184">
        <f>F352/H352</f>
        <v>1.8</v>
      </c>
      <c r="J352" s="194">
        <f>I352/8</f>
        <v>0.22500000000000001</v>
      </c>
    </row>
    <row r="353" spans="1:10">
      <c r="A353" s="185"/>
      <c r="B353" s="186" t="s">
        <v>1</v>
      </c>
      <c r="C353" s="187"/>
      <c r="D353" s="188">
        <v>3.5</v>
      </c>
      <c r="E353" s="189" t="s">
        <v>2</v>
      </c>
      <c r="F353" s="190">
        <f>D353*F342</f>
        <v>3.5</v>
      </c>
      <c r="G353" s="210">
        <f>F353/F352</f>
        <v>1.9444444444444444</v>
      </c>
      <c r="H353" s="191">
        <v>2</v>
      </c>
      <c r="I353" s="192">
        <f>F353/H353</f>
        <v>1.75</v>
      </c>
      <c r="J353" s="195">
        <f>I353/8</f>
        <v>0.21875</v>
      </c>
    </row>
    <row r="354" spans="1:10">
      <c r="A354" s="39"/>
      <c r="B354" s="46" t="s">
        <v>70</v>
      </c>
      <c r="C354" s="36"/>
      <c r="D354" s="159"/>
      <c r="E354" s="37"/>
      <c r="F354" s="53">
        <v>1</v>
      </c>
      <c r="G354" s="215"/>
      <c r="H354" s="172"/>
      <c r="I354" s="169"/>
      <c r="J354" s="169"/>
    </row>
    <row r="355" spans="1:10">
      <c r="B355" s="4" t="s">
        <v>20</v>
      </c>
      <c r="C355" s="4"/>
      <c r="D355" s="6">
        <v>15</v>
      </c>
      <c r="E355" s="5" t="s">
        <v>61</v>
      </c>
      <c r="F355" s="52">
        <f>D355*F354</f>
        <v>15</v>
      </c>
      <c r="G355" s="215"/>
      <c r="H355" s="175"/>
      <c r="I355" s="166"/>
      <c r="J355" s="193"/>
    </row>
    <row r="356" spans="1:10">
      <c r="B356" s="4" t="s">
        <v>53</v>
      </c>
      <c r="C356" s="4"/>
      <c r="D356" s="6">
        <v>11</v>
      </c>
      <c r="E356" s="5" t="s">
        <v>61</v>
      </c>
      <c r="F356" s="52">
        <f>D356*F354</f>
        <v>11</v>
      </c>
      <c r="G356" s="215"/>
      <c r="H356" s="175"/>
      <c r="I356" s="166"/>
      <c r="J356" s="193"/>
    </row>
    <row r="357" spans="1:10">
      <c r="B357" s="4" t="s">
        <v>23</v>
      </c>
      <c r="C357" s="4"/>
      <c r="D357" s="6">
        <v>0.10299999999999999</v>
      </c>
      <c r="E357" s="5" t="s">
        <v>17</v>
      </c>
      <c r="F357" s="52">
        <f>D357*F354</f>
        <v>0.10299999999999999</v>
      </c>
      <c r="G357" s="215"/>
      <c r="H357" s="175"/>
      <c r="I357" s="166"/>
      <c r="J357" s="193"/>
    </row>
    <row r="358" spans="1:10">
      <c r="B358" s="4" t="s">
        <v>64</v>
      </c>
      <c r="C358" s="4"/>
      <c r="D358" s="6">
        <v>1.2</v>
      </c>
      <c r="E358" s="5" t="s">
        <v>17</v>
      </c>
      <c r="F358" s="52">
        <f>D358*F354</f>
        <v>1.2</v>
      </c>
      <c r="G358" s="215"/>
      <c r="H358" s="175"/>
      <c r="I358" s="166"/>
      <c r="J358" s="193"/>
    </row>
    <row r="359" spans="1:10">
      <c r="B359" s="4" t="s">
        <v>65</v>
      </c>
      <c r="C359" s="4"/>
      <c r="D359" s="6">
        <v>2.5000000000000001E-2</v>
      </c>
      <c r="E359" s="5" t="s">
        <v>56</v>
      </c>
      <c r="F359" s="52">
        <f>D359*F354</f>
        <v>2.5000000000000001E-2</v>
      </c>
      <c r="G359" s="215"/>
      <c r="H359" s="175"/>
      <c r="I359" s="166"/>
      <c r="J359" s="193"/>
    </row>
    <row r="360" spans="1:10">
      <c r="B360" s="4" t="s">
        <v>59</v>
      </c>
      <c r="C360" s="4"/>
      <c r="D360" s="6">
        <v>6.0000000000000001E-3</v>
      </c>
      <c r="E360" s="5" t="s">
        <v>17</v>
      </c>
      <c r="F360" s="52">
        <f>D360*F354</f>
        <v>6.0000000000000001E-3</v>
      </c>
      <c r="G360" s="215"/>
      <c r="H360" s="175"/>
      <c r="I360" s="166"/>
      <c r="J360" s="193"/>
    </row>
    <row r="361" spans="1:10">
      <c r="B361" s="4" t="s">
        <v>66</v>
      </c>
      <c r="C361" s="4"/>
      <c r="D361" s="6">
        <v>0.6</v>
      </c>
      <c r="E361" s="5" t="s">
        <v>67</v>
      </c>
      <c r="F361" s="52">
        <f>D361*F354</f>
        <v>0.6</v>
      </c>
      <c r="G361" s="215"/>
      <c r="H361" s="175"/>
      <c r="I361" s="166"/>
      <c r="J361" s="193"/>
    </row>
    <row r="362" spans="1:10">
      <c r="B362" s="4" t="s">
        <v>60</v>
      </c>
      <c r="C362" s="4"/>
      <c r="D362" s="6">
        <v>0.18</v>
      </c>
      <c r="E362" s="5" t="s">
        <v>61</v>
      </c>
      <c r="F362" s="52">
        <f>D362*F354</f>
        <v>0.18</v>
      </c>
      <c r="G362" s="215"/>
      <c r="H362" s="175"/>
      <c r="I362" s="166"/>
      <c r="J362" s="193"/>
    </row>
    <row r="363" spans="1:10">
      <c r="A363" s="177"/>
      <c r="B363" s="178" t="s">
        <v>25</v>
      </c>
      <c r="C363" s="179"/>
      <c r="D363" s="180">
        <v>1.5</v>
      </c>
      <c r="E363" s="181" t="s">
        <v>2</v>
      </c>
      <c r="F363" s="182">
        <f>D363*F354</f>
        <v>1.5</v>
      </c>
      <c r="G363" s="218">
        <f>F363/F364</f>
        <v>0.68181818181818177</v>
      </c>
      <c r="H363" s="183">
        <v>1</v>
      </c>
      <c r="I363" s="184">
        <f>F363/H363</f>
        <v>1.5</v>
      </c>
      <c r="J363" s="194">
        <f>I363/8</f>
        <v>0.1875</v>
      </c>
    </row>
    <row r="364" spans="1:10">
      <c r="A364" s="185"/>
      <c r="B364" s="186" t="s">
        <v>1</v>
      </c>
      <c r="C364" s="187"/>
      <c r="D364" s="188">
        <v>2.2000000000000002</v>
      </c>
      <c r="E364" s="189" t="s">
        <v>2</v>
      </c>
      <c r="F364" s="190">
        <f>D364*F354</f>
        <v>2.2000000000000002</v>
      </c>
      <c r="G364" s="210">
        <f>F364/F363</f>
        <v>1.4666666666666668</v>
      </c>
      <c r="H364" s="191">
        <v>2</v>
      </c>
      <c r="I364" s="192">
        <f>F364/H364</f>
        <v>1.1000000000000001</v>
      </c>
      <c r="J364" s="195">
        <f>I364/8</f>
        <v>0.13750000000000001</v>
      </c>
    </row>
    <row r="365" spans="1:10">
      <c r="A365" s="39"/>
      <c r="B365" s="46" t="s">
        <v>200</v>
      </c>
      <c r="C365" s="36"/>
      <c r="D365" s="159"/>
      <c r="E365" s="37"/>
      <c r="F365" s="53">
        <v>1</v>
      </c>
      <c r="G365" s="215"/>
      <c r="H365" s="172"/>
      <c r="I365" s="169"/>
      <c r="J365" s="169"/>
    </row>
    <row r="366" spans="1:10">
      <c r="B366" s="4" t="s">
        <v>20</v>
      </c>
      <c r="C366" s="4"/>
      <c r="D366" s="6">
        <v>14</v>
      </c>
      <c r="E366" s="5" t="s">
        <v>29</v>
      </c>
      <c r="F366" s="52">
        <f>D366*F365</f>
        <v>14</v>
      </c>
      <c r="G366" s="215"/>
      <c r="H366" s="175"/>
      <c r="I366" s="166"/>
      <c r="J366" s="193"/>
    </row>
    <row r="367" spans="1:10">
      <c r="B367" s="4" t="s">
        <v>53</v>
      </c>
      <c r="C367" s="4"/>
      <c r="D367" s="6">
        <v>104</v>
      </c>
      <c r="E367" s="5" t="s">
        <v>29</v>
      </c>
      <c r="F367" s="52">
        <f>D367*F365</f>
        <v>104</v>
      </c>
      <c r="G367" s="215"/>
      <c r="H367" s="175"/>
      <c r="I367" s="166"/>
      <c r="J367" s="193"/>
    </row>
    <row r="368" spans="1:10">
      <c r="B368" s="4" t="s">
        <v>23</v>
      </c>
      <c r="C368" s="4"/>
      <c r="D368" s="6">
        <v>0.1</v>
      </c>
      <c r="E368" s="5" t="s">
        <v>17</v>
      </c>
      <c r="F368" s="52">
        <f>D368*F365</f>
        <v>0.1</v>
      </c>
      <c r="G368" s="215"/>
      <c r="H368" s="175"/>
      <c r="I368" s="166"/>
      <c r="J368" s="193"/>
    </row>
    <row r="369" spans="1:10">
      <c r="B369" s="4" t="s">
        <v>64</v>
      </c>
      <c r="C369" s="4"/>
      <c r="D369" s="6">
        <v>7.4999999999999997E-2</v>
      </c>
      <c r="E369" s="5" t="s">
        <v>17</v>
      </c>
      <c r="F369" s="52">
        <f>D369*F365</f>
        <v>7.4999999999999997E-2</v>
      </c>
      <c r="G369" s="215"/>
      <c r="H369" s="175"/>
      <c r="I369" s="166"/>
      <c r="J369" s="193"/>
    </row>
    <row r="370" spans="1:10">
      <c r="B370" s="4" t="s">
        <v>71</v>
      </c>
      <c r="C370" s="4"/>
      <c r="D370" s="6">
        <v>1.05</v>
      </c>
      <c r="E370" s="5" t="s">
        <v>34</v>
      </c>
      <c r="F370" s="52">
        <f>D370*F365</f>
        <v>1.05</v>
      </c>
      <c r="G370" s="215"/>
      <c r="H370" s="175"/>
      <c r="I370" s="166"/>
      <c r="J370" s="193"/>
    </row>
    <row r="371" spans="1:10">
      <c r="B371" s="4" t="s">
        <v>72</v>
      </c>
      <c r="C371" s="4"/>
      <c r="D371" s="6">
        <v>1.1000000000000001</v>
      </c>
      <c r="E371" s="5" t="s">
        <v>33</v>
      </c>
      <c r="F371" s="52">
        <f>D371*F365</f>
        <v>1.1000000000000001</v>
      </c>
      <c r="G371" s="215"/>
      <c r="H371" s="175"/>
      <c r="I371" s="166"/>
      <c r="J371" s="193"/>
    </row>
    <row r="372" spans="1:10">
      <c r="B372" s="4" t="s">
        <v>60</v>
      </c>
      <c r="C372" s="4"/>
      <c r="D372" s="6">
        <v>2</v>
      </c>
      <c r="E372" s="5" t="s">
        <v>67</v>
      </c>
      <c r="F372" s="52">
        <f>D372*F365</f>
        <v>2</v>
      </c>
      <c r="G372" s="215"/>
      <c r="H372" s="175"/>
      <c r="I372" s="166"/>
      <c r="J372" s="193"/>
    </row>
    <row r="373" spans="1:10">
      <c r="A373" s="177"/>
      <c r="B373" s="178" t="s">
        <v>25</v>
      </c>
      <c r="C373" s="179"/>
      <c r="D373" s="180">
        <v>3.2</v>
      </c>
      <c r="E373" s="181" t="s">
        <v>2</v>
      </c>
      <c r="F373" s="182">
        <f>D373*F365</f>
        <v>3.2</v>
      </c>
      <c r="G373" s="218">
        <f>F373/F374</f>
        <v>1.142857142857143</v>
      </c>
      <c r="H373" s="183">
        <v>1</v>
      </c>
      <c r="I373" s="184">
        <f>F373/H373</f>
        <v>3.2</v>
      </c>
      <c r="J373" s="194">
        <f>I373/8</f>
        <v>0.4</v>
      </c>
    </row>
    <row r="374" spans="1:10">
      <c r="A374" s="185"/>
      <c r="B374" s="186" t="s">
        <v>1</v>
      </c>
      <c r="C374" s="187"/>
      <c r="D374" s="188">
        <v>2.8</v>
      </c>
      <c r="E374" s="189" t="s">
        <v>2</v>
      </c>
      <c r="F374" s="190">
        <f>D374*F365</f>
        <v>2.8</v>
      </c>
      <c r="G374" s="210">
        <f>F374/F373</f>
        <v>0.87499999999999989</v>
      </c>
      <c r="H374" s="191">
        <v>1</v>
      </c>
      <c r="I374" s="192">
        <f>F374/H374</f>
        <v>2.8</v>
      </c>
      <c r="J374" s="195">
        <f>I374/8</f>
        <v>0.35</v>
      </c>
    </row>
    <row r="375" spans="1:10">
      <c r="A375" s="39"/>
      <c r="B375" s="46" t="s">
        <v>201</v>
      </c>
      <c r="C375" s="36"/>
      <c r="D375" s="159"/>
      <c r="E375" s="37"/>
      <c r="F375" s="53">
        <v>1</v>
      </c>
      <c r="G375" s="215"/>
      <c r="H375" s="172"/>
      <c r="I375" s="169"/>
      <c r="J375" s="169"/>
    </row>
    <row r="376" spans="1:10">
      <c r="B376" s="4" t="s">
        <v>20</v>
      </c>
      <c r="C376" s="4"/>
      <c r="D376" s="6">
        <v>3</v>
      </c>
      <c r="E376" s="5" t="s">
        <v>61</v>
      </c>
      <c r="F376" s="52">
        <f>D376*F375</f>
        <v>3</v>
      </c>
      <c r="G376" s="215"/>
      <c r="H376" s="175"/>
      <c r="I376" s="166"/>
      <c r="J376" s="193"/>
    </row>
    <row r="377" spans="1:10">
      <c r="B377" s="4" t="s">
        <v>53</v>
      </c>
      <c r="C377" s="4"/>
      <c r="D377" s="6">
        <v>5</v>
      </c>
      <c r="E377" s="5" t="s">
        <v>61</v>
      </c>
      <c r="F377" s="52">
        <f>D377*F375</f>
        <v>5</v>
      </c>
      <c r="G377" s="215"/>
      <c r="H377" s="175"/>
      <c r="I377" s="166"/>
      <c r="J377" s="193"/>
    </row>
    <row r="378" spans="1:10">
      <c r="B378" s="4" t="s">
        <v>23</v>
      </c>
      <c r="C378" s="4"/>
      <c r="D378" s="6">
        <v>0.434</v>
      </c>
      <c r="E378" s="5" t="s">
        <v>17</v>
      </c>
      <c r="F378" s="52">
        <f>D378*F375</f>
        <v>0.434</v>
      </c>
      <c r="G378" s="215"/>
      <c r="H378" s="175"/>
      <c r="I378" s="166"/>
      <c r="J378" s="193"/>
    </row>
    <row r="379" spans="1:10">
      <c r="B379" s="4" t="s">
        <v>73</v>
      </c>
      <c r="C379" s="4"/>
      <c r="D379" s="6">
        <v>26</v>
      </c>
      <c r="E379" s="5" t="s">
        <v>47</v>
      </c>
      <c r="F379" s="52">
        <f>D379*F375</f>
        <v>26</v>
      </c>
      <c r="G379" s="215"/>
      <c r="H379" s="175"/>
      <c r="I379" s="166"/>
      <c r="J379" s="193"/>
    </row>
    <row r="380" spans="1:10">
      <c r="A380" s="177"/>
      <c r="B380" s="178" t="s">
        <v>25</v>
      </c>
      <c r="C380" s="179"/>
      <c r="D380" s="180">
        <v>1.6</v>
      </c>
      <c r="E380" s="181" t="s">
        <v>2</v>
      </c>
      <c r="F380" s="182">
        <f>D380*F375</f>
        <v>1.6</v>
      </c>
      <c r="G380" s="218">
        <f>F380/F381</f>
        <v>1.142857142857143</v>
      </c>
      <c r="H380" s="183">
        <v>1</v>
      </c>
      <c r="I380" s="184">
        <f>F380/H380</f>
        <v>1.6</v>
      </c>
      <c r="J380" s="194">
        <f>I380/8</f>
        <v>0.2</v>
      </c>
    </row>
    <row r="381" spans="1:10">
      <c r="A381" s="185"/>
      <c r="B381" s="186" t="s">
        <v>1</v>
      </c>
      <c r="C381" s="187"/>
      <c r="D381" s="188">
        <v>1.4</v>
      </c>
      <c r="E381" s="189" t="s">
        <v>2</v>
      </c>
      <c r="F381" s="190">
        <f>D381*F375</f>
        <v>1.4</v>
      </c>
      <c r="G381" s="210">
        <f>F381/F380</f>
        <v>0.87499999999999989</v>
      </c>
      <c r="H381" s="191">
        <v>1</v>
      </c>
      <c r="I381" s="192">
        <f>F381/H381</f>
        <v>1.4</v>
      </c>
      <c r="J381" s="195">
        <f>I381/8</f>
        <v>0.17499999999999999</v>
      </c>
    </row>
    <row r="382" spans="1:10">
      <c r="A382" s="39"/>
      <c r="B382" s="46" t="s">
        <v>258</v>
      </c>
      <c r="C382" s="36"/>
      <c r="D382" s="159"/>
      <c r="E382" s="37"/>
      <c r="F382" s="53">
        <v>1</v>
      </c>
      <c r="G382" s="215"/>
      <c r="H382" s="172"/>
      <c r="I382" s="169"/>
      <c r="J382" s="169"/>
    </row>
    <row r="383" spans="1:10">
      <c r="B383" s="4" t="s">
        <v>74</v>
      </c>
      <c r="C383" s="4"/>
      <c r="D383" s="6">
        <v>0.26</v>
      </c>
      <c r="E383" s="5" t="s">
        <v>29</v>
      </c>
      <c r="F383" s="52">
        <f>D383*F382</f>
        <v>0.26</v>
      </c>
      <c r="G383" s="215"/>
      <c r="H383" s="175"/>
      <c r="I383" s="166"/>
      <c r="J383" s="193"/>
    </row>
    <row r="384" spans="1:10">
      <c r="B384" s="4" t="s">
        <v>203</v>
      </c>
      <c r="C384" s="4"/>
      <c r="D384" s="6">
        <v>1</v>
      </c>
      <c r="E384" s="5" t="s">
        <v>34</v>
      </c>
      <c r="F384" s="52">
        <f>D384*F382</f>
        <v>1</v>
      </c>
      <c r="G384" s="215"/>
      <c r="H384" s="175"/>
      <c r="I384" s="166"/>
      <c r="J384" s="193"/>
    </row>
    <row r="385" spans="1:10">
      <c r="B385" s="4" t="s">
        <v>221</v>
      </c>
      <c r="C385" s="4"/>
      <c r="D385" s="6">
        <v>1.7</v>
      </c>
      <c r="E385" s="5" t="s">
        <v>77</v>
      </c>
      <c r="F385" s="52">
        <f>D385*F382</f>
        <v>1.7</v>
      </c>
      <c r="G385" s="215"/>
      <c r="H385" s="175"/>
      <c r="I385" s="166"/>
      <c r="J385" s="193"/>
    </row>
    <row r="386" spans="1:10">
      <c r="B386" s="4" t="s">
        <v>76</v>
      </c>
      <c r="C386" s="4"/>
      <c r="D386" s="6">
        <v>1.6</v>
      </c>
      <c r="E386" s="5" t="s">
        <v>77</v>
      </c>
      <c r="F386" s="52">
        <f>D386*F382</f>
        <v>1.6</v>
      </c>
      <c r="G386" s="215"/>
      <c r="H386" s="175"/>
      <c r="I386" s="166"/>
      <c r="J386" s="193"/>
    </row>
    <row r="387" spans="1:10">
      <c r="B387" s="4" t="s">
        <v>78</v>
      </c>
      <c r="C387" s="4"/>
      <c r="D387" s="6">
        <v>8.1999999999999993</v>
      </c>
      <c r="E387" s="5" t="s">
        <v>77</v>
      </c>
      <c r="F387" s="52">
        <f>D387*F382</f>
        <v>8.1999999999999993</v>
      </c>
      <c r="G387" s="215"/>
      <c r="H387" s="175"/>
      <c r="I387" s="166"/>
      <c r="J387" s="193"/>
    </row>
    <row r="388" spans="1:10">
      <c r="B388" s="4" t="s">
        <v>79</v>
      </c>
      <c r="C388" s="4"/>
      <c r="D388" s="6">
        <v>1.1000000000000001</v>
      </c>
      <c r="E388" s="5" t="s">
        <v>34</v>
      </c>
      <c r="F388" s="52">
        <f>D388*F382</f>
        <v>1.1000000000000001</v>
      </c>
      <c r="G388" s="215"/>
      <c r="H388" s="175"/>
      <c r="I388" s="166"/>
      <c r="J388" s="193"/>
    </row>
    <row r="389" spans="1:10">
      <c r="B389" s="4" t="s">
        <v>73</v>
      </c>
      <c r="C389" s="4"/>
      <c r="D389" s="6">
        <v>26</v>
      </c>
      <c r="E389" s="5" t="s">
        <v>47</v>
      </c>
      <c r="F389" s="52">
        <f>D389*F382</f>
        <v>26</v>
      </c>
      <c r="G389" s="215"/>
      <c r="H389" s="175"/>
      <c r="I389" s="166"/>
      <c r="J389" s="193"/>
    </row>
    <row r="390" spans="1:10">
      <c r="A390" s="177"/>
      <c r="B390" s="178" t="s">
        <v>25</v>
      </c>
      <c r="C390" s="179"/>
      <c r="D390" s="180">
        <v>2.5</v>
      </c>
      <c r="E390" s="181" t="s">
        <v>2</v>
      </c>
      <c r="F390" s="182">
        <f>D390*F382</f>
        <v>2.5</v>
      </c>
      <c r="G390" s="218">
        <f>F390/F391</f>
        <v>1.1363636363636362</v>
      </c>
      <c r="H390" s="183">
        <v>1</v>
      </c>
      <c r="I390" s="184">
        <f>F390/H390</f>
        <v>2.5</v>
      </c>
      <c r="J390" s="194">
        <f>I390/8</f>
        <v>0.3125</v>
      </c>
    </row>
    <row r="391" spans="1:10">
      <c r="A391" s="185"/>
      <c r="B391" s="186" t="s">
        <v>1</v>
      </c>
      <c r="C391" s="187"/>
      <c r="D391" s="188">
        <v>2.2000000000000002</v>
      </c>
      <c r="E391" s="189" t="s">
        <v>2</v>
      </c>
      <c r="F391" s="190">
        <f>D391*F382</f>
        <v>2.2000000000000002</v>
      </c>
      <c r="G391" s="210">
        <f>F391/F390</f>
        <v>0.88000000000000012</v>
      </c>
      <c r="H391" s="191">
        <v>1</v>
      </c>
      <c r="I391" s="192">
        <f>F391/H391</f>
        <v>2.2000000000000002</v>
      </c>
      <c r="J391" s="195">
        <f>I391/8</f>
        <v>0.27500000000000002</v>
      </c>
    </row>
    <row r="392" spans="1:10">
      <c r="A392" s="39"/>
      <c r="B392" s="46" t="s">
        <v>202</v>
      </c>
      <c r="C392" s="36"/>
      <c r="D392" s="159"/>
      <c r="E392" s="37"/>
      <c r="F392" s="53">
        <v>1</v>
      </c>
      <c r="G392" s="215"/>
      <c r="H392" s="172"/>
      <c r="I392" s="169"/>
      <c r="J392" s="169"/>
    </row>
    <row r="393" spans="1:10">
      <c r="B393" s="4" t="s">
        <v>53</v>
      </c>
      <c r="C393" s="4"/>
      <c r="D393" s="6">
        <v>5</v>
      </c>
      <c r="E393" s="5" t="s">
        <v>61</v>
      </c>
      <c r="F393" s="52">
        <f>D393*F392</f>
        <v>5</v>
      </c>
      <c r="G393" s="215"/>
      <c r="H393" s="175"/>
      <c r="I393" s="166"/>
      <c r="J393" s="193"/>
    </row>
    <row r="394" spans="1:10">
      <c r="B394" s="4" t="s">
        <v>23</v>
      </c>
      <c r="C394" s="4"/>
      <c r="D394" s="6">
        <v>3.5000000000000003E-2</v>
      </c>
      <c r="E394" s="5" t="s">
        <v>17</v>
      </c>
      <c r="F394" s="52">
        <f>D394*F392</f>
        <v>3.5000000000000003E-2</v>
      </c>
      <c r="G394" s="215"/>
      <c r="H394" s="175"/>
      <c r="I394" s="166"/>
      <c r="J394" s="193"/>
    </row>
    <row r="395" spans="1:10">
      <c r="B395" s="4" t="s">
        <v>80</v>
      </c>
      <c r="C395" s="4"/>
      <c r="D395" s="6">
        <v>15</v>
      </c>
      <c r="E395" s="5" t="s">
        <v>14</v>
      </c>
      <c r="F395" s="52">
        <f>D395*F392</f>
        <v>15</v>
      </c>
      <c r="G395" s="215"/>
      <c r="H395" s="175"/>
      <c r="I395" s="166"/>
      <c r="J395" s="193"/>
    </row>
    <row r="396" spans="1:10">
      <c r="B396" s="4" t="s">
        <v>81</v>
      </c>
      <c r="C396" s="4"/>
      <c r="D396" s="6">
        <v>2</v>
      </c>
      <c r="E396" s="5" t="s">
        <v>82</v>
      </c>
      <c r="F396" s="52">
        <f>D396*F392</f>
        <v>2</v>
      </c>
      <c r="G396" s="215"/>
      <c r="H396" s="175"/>
      <c r="I396" s="166"/>
      <c r="J396" s="193"/>
    </row>
    <row r="397" spans="1:10">
      <c r="A397" s="177"/>
      <c r="B397" s="178" t="s">
        <v>25</v>
      </c>
      <c r="C397" s="179"/>
      <c r="D397" s="180">
        <v>1.35</v>
      </c>
      <c r="E397" s="181" t="s">
        <v>2</v>
      </c>
      <c r="F397" s="182">
        <f>D397*F392</f>
        <v>1.35</v>
      </c>
      <c r="G397" s="218">
        <f>F397/F398</f>
        <v>0.96428571428571441</v>
      </c>
      <c r="H397" s="183">
        <v>1</v>
      </c>
      <c r="I397" s="184">
        <f>F397/H397</f>
        <v>1.35</v>
      </c>
      <c r="J397" s="194">
        <f>I397/8</f>
        <v>0.16875000000000001</v>
      </c>
    </row>
    <row r="398" spans="1:10">
      <c r="A398" s="185"/>
      <c r="B398" s="186" t="s">
        <v>1</v>
      </c>
      <c r="C398" s="187"/>
      <c r="D398" s="188">
        <v>1.4</v>
      </c>
      <c r="E398" s="189" t="s">
        <v>2</v>
      </c>
      <c r="F398" s="190">
        <f>D398*F392</f>
        <v>1.4</v>
      </c>
      <c r="G398" s="210">
        <f>F398/F397</f>
        <v>1.037037037037037</v>
      </c>
      <c r="H398" s="191">
        <v>1</v>
      </c>
      <c r="I398" s="192">
        <f>F398/H398</f>
        <v>1.4</v>
      </c>
      <c r="J398" s="195">
        <f>I398/8</f>
        <v>0.17499999999999999</v>
      </c>
    </row>
    <row r="399" spans="1:10">
      <c r="A399" s="39"/>
      <c r="B399" s="46" t="s">
        <v>259</v>
      </c>
      <c r="C399" s="36"/>
      <c r="D399" s="159"/>
      <c r="E399" s="37"/>
      <c r="F399" s="53">
        <v>1</v>
      </c>
      <c r="G399" s="215"/>
      <c r="H399" s="172"/>
      <c r="I399" s="169"/>
      <c r="J399" s="169"/>
    </row>
    <row r="400" spans="1:10">
      <c r="B400" s="4" t="s">
        <v>83</v>
      </c>
      <c r="C400" s="4"/>
      <c r="D400" s="6">
        <v>0.2</v>
      </c>
      <c r="E400" s="5" t="s">
        <v>29</v>
      </c>
      <c r="F400" s="52">
        <f>D400*F399</f>
        <v>0.2</v>
      </c>
      <c r="G400" s="215"/>
      <c r="H400" s="175"/>
      <c r="I400" s="166"/>
      <c r="J400" s="193"/>
    </row>
    <row r="401" spans="1:10">
      <c r="B401" s="4" t="s">
        <v>203</v>
      </c>
      <c r="C401" s="4"/>
      <c r="D401" s="6">
        <v>1</v>
      </c>
      <c r="E401" s="5" t="s">
        <v>34</v>
      </c>
      <c r="F401" s="52">
        <f>D401*F399</f>
        <v>1</v>
      </c>
      <c r="G401" s="215"/>
      <c r="H401" s="175"/>
      <c r="I401" s="166"/>
      <c r="J401" s="193"/>
    </row>
    <row r="402" spans="1:10">
      <c r="B402" s="4" t="s">
        <v>221</v>
      </c>
      <c r="C402" s="4"/>
      <c r="D402" s="6">
        <v>1.7</v>
      </c>
      <c r="E402" s="5" t="s">
        <v>77</v>
      </c>
      <c r="F402" s="52">
        <f>D402*F399</f>
        <v>1.7</v>
      </c>
      <c r="G402" s="215"/>
      <c r="H402" s="175"/>
      <c r="I402" s="166"/>
      <c r="J402" s="193"/>
    </row>
    <row r="403" spans="1:10">
      <c r="B403" s="4" t="s">
        <v>76</v>
      </c>
      <c r="C403" s="4"/>
      <c r="D403" s="6">
        <v>4</v>
      </c>
      <c r="E403" s="5" t="s">
        <v>77</v>
      </c>
      <c r="F403" s="52">
        <f>D403*F399</f>
        <v>4</v>
      </c>
      <c r="G403" s="215"/>
      <c r="H403" s="175"/>
      <c r="I403" s="166"/>
      <c r="J403" s="193"/>
    </row>
    <row r="404" spans="1:10">
      <c r="B404" s="4" t="s">
        <v>79</v>
      </c>
      <c r="C404" s="4"/>
      <c r="D404" s="6">
        <v>1.2</v>
      </c>
      <c r="E404" s="5" t="s">
        <v>33</v>
      </c>
      <c r="F404" s="52">
        <f>D404*F399</f>
        <v>1.2</v>
      </c>
      <c r="G404" s="215"/>
      <c r="H404" s="175"/>
      <c r="I404" s="166"/>
      <c r="J404" s="193"/>
    </row>
    <row r="405" spans="1:10">
      <c r="B405" s="4" t="s">
        <v>80</v>
      </c>
      <c r="C405" s="4"/>
      <c r="D405" s="6">
        <v>15</v>
      </c>
      <c r="E405" s="5" t="s">
        <v>47</v>
      </c>
      <c r="F405" s="52">
        <f>D405*F399</f>
        <v>15</v>
      </c>
      <c r="G405" s="215"/>
      <c r="H405" s="175"/>
      <c r="I405" s="166"/>
      <c r="J405" s="193"/>
    </row>
    <row r="406" spans="1:10">
      <c r="A406" s="177"/>
      <c r="B406" s="178" t="s">
        <v>25</v>
      </c>
      <c r="C406" s="179"/>
      <c r="D406" s="180">
        <v>2.2000000000000002</v>
      </c>
      <c r="E406" s="181" t="s">
        <v>2</v>
      </c>
      <c r="F406" s="182">
        <f>D406*F399</f>
        <v>2.2000000000000002</v>
      </c>
      <c r="G406" s="218">
        <f>F406/F407</f>
        <v>1.0476190476190477</v>
      </c>
      <c r="H406" s="183">
        <v>1</v>
      </c>
      <c r="I406" s="184">
        <f>F406/H406</f>
        <v>2.2000000000000002</v>
      </c>
      <c r="J406" s="194">
        <f>I406/8</f>
        <v>0.27500000000000002</v>
      </c>
    </row>
    <row r="407" spans="1:10">
      <c r="A407" s="185"/>
      <c r="B407" s="186" t="s">
        <v>1</v>
      </c>
      <c r="C407" s="187"/>
      <c r="D407" s="188">
        <v>2.1</v>
      </c>
      <c r="E407" s="189" t="s">
        <v>2</v>
      </c>
      <c r="F407" s="190">
        <f>D407*F399</f>
        <v>2.1</v>
      </c>
      <c r="G407" s="210">
        <f>F407/F406</f>
        <v>0.95454545454545447</v>
      </c>
      <c r="H407" s="191">
        <v>1</v>
      </c>
      <c r="I407" s="192">
        <f>F407/H407</f>
        <v>2.1</v>
      </c>
      <c r="J407" s="195">
        <f>I407/8</f>
        <v>0.26250000000000001</v>
      </c>
    </row>
    <row r="408" spans="1:10">
      <c r="A408" s="39"/>
      <c r="B408" s="46" t="s">
        <v>316</v>
      </c>
      <c r="C408" s="36"/>
      <c r="D408" s="159"/>
      <c r="E408" s="37"/>
      <c r="F408" s="53">
        <v>1</v>
      </c>
      <c r="G408" s="215"/>
      <c r="H408" s="172"/>
      <c r="I408" s="169"/>
      <c r="J408" s="169"/>
    </row>
    <row r="409" spans="1:10">
      <c r="B409" s="4" t="s">
        <v>74</v>
      </c>
      <c r="C409" s="4"/>
      <c r="D409" s="6">
        <v>0.1</v>
      </c>
      <c r="E409" s="5" t="s">
        <v>29</v>
      </c>
      <c r="F409" s="52">
        <f>D409*F408</f>
        <v>0.1</v>
      </c>
      <c r="G409" s="215"/>
      <c r="H409" s="175"/>
      <c r="I409" s="166"/>
      <c r="J409" s="193"/>
    </row>
    <row r="410" spans="1:10">
      <c r="B410" s="4" t="s">
        <v>75</v>
      </c>
      <c r="C410" s="4"/>
      <c r="D410" s="6">
        <v>1</v>
      </c>
      <c r="E410" s="5" t="s">
        <v>34</v>
      </c>
      <c r="F410" s="52">
        <f>D410*F408</f>
        <v>1</v>
      </c>
      <c r="G410" s="215"/>
      <c r="H410" s="175"/>
      <c r="I410" s="166"/>
      <c r="J410" s="193"/>
    </row>
    <row r="411" spans="1:10">
      <c r="B411" s="4" t="s">
        <v>221</v>
      </c>
      <c r="C411" s="4"/>
      <c r="D411" s="6">
        <v>2.1</v>
      </c>
      <c r="E411" s="5" t="s">
        <v>77</v>
      </c>
      <c r="F411" s="52">
        <f>D411*F408</f>
        <v>2.1</v>
      </c>
      <c r="G411" s="215"/>
      <c r="H411" s="175"/>
      <c r="I411" s="166"/>
      <c r="J411" s="193"/>
    </row>
    <row r="412" spans="1:10">
      <c r="B412" s="4" t="s">
        <v>84</v>
      </c>
      <c r="C412" s="4"/>
      <c r="D412" s="6">
        <v>1.0640000000000001</v>
      </c>
      <c r="E412" s="5" t="s">
        <v>34</v>
      </c>
      <c r="F412" s="52">
        <f>D412*F408</f>
        <v>1.0640000000000001</v>
      </c>
      <c r="G412" s="215"/>
      <c r="H412" s="175"/>
      <c r="I412" s="166"/>
      <c r="J412" s="193"/>
    </row>
    <row r="413" spans="1:10">
      <c r="A413" s="177"/>
      <c r="B413" s="178" t="s">
        <v>25</v>
      </c>
      <c r="C413" s="179"/>
      <c r="D413" s="180">
        <v>0.8</v>
      </c>
      <c r="E413" s="181" t="s">
        <v>2</v>
      </c>
      <c r="F413" s="182">
        <f>D413*F408</f>
        <v>0.8</v>
      </c>
      <c r="G413" s="218">
        <f>F413/F414</f>
        <v>0.88888888888888895</v>
      </c>
      <c r="H413" s="183">
        <v>1</v>
      </c>
      <c r="I413" s="184">
        <f>F413/H413</f>
        <v>0.8</v>
      </c>
      <c r="J413" s="194">
        <f>I413/8</f>
        <v>0.1</v>
      </c>
    </row>
    <row r="414" spans="1:10">
      <c r="A414" s="185"/>
      <c r="B414" s="186" t="s">
        <v>1</v>
      </c>
      <c r="C414" s="187"/>
      <c r="D414" s="188">
        <v>0.9</v>
      </c>
      <c r="E414" s="189" t="s">
        <v>2</v>
      </c>
      <c r="F414" s="190">
        <f>D414*F408</f>
        <v>0.9</v>
      </c>
      <c r="G414" s="210">
        <f>F414/F413</f>
        <v>1.125</v>
      </c>
      <c r="H414" s="191">
        <v>1</v>
      </c>
      <c r="I414" s="192">
        <f>F414/H414</f>
        <v>0.9</v>
      </c>
      <c r="J414" s="195">
        <f>I414/8</f>
        <v>0.1125</v>
      </c>
    </row>
    <row r="415" spans="1:10">
      <c r="A415" s="39"/>
      <c r="B415" s="46" t="s">
        <v>211</v>
      </c>
      <c r="C415" s="36"/>
      <c r="D415" s="159"/>
      <c r="E415" s="37"/>
      <c r="F415" s="53">
        <v>1</v>
      </c>
      <c r="G415" s="215"/>
      <c r="H415" s="172"/>
      <c r="I415" s="169"/>
      <c r="J415" s="169"/>
    </row>
    <row r="416" spans="1:10">
      <c r="B416" s="4" t="s">
        <v>74</v>
      </c>
      <c r="C416" s="4"/>
      <c r="D416" s="6">
        <v>0.2</v>
      </c>
      <c r="E416" s="5" t="s">
        <v>29</v>
      </c>
      <c r="F416" s="52">
        <f>D416*F415</f>
        <v>0.2</v>
      </c>
      <c r="G416" s="215"/>
      <c r="H416" s="175"/>
      <c r="I416" s="166"/>
      <c r="J416" s="193"/>
    </row>
    <row r="417" spans="1:10">
      <c r="B417" s="4" t="s">
        <v>221</v>
      </c>
      <c r="C417" s="4"/>
      <c r="D417" s="6">
        <v>0.7</v>
      </c>
      <c r="E417" s="5" t="s">
        <v>77</v>
      </c>
      <c r="F417" s="52">
        <f>D417*F415</f>
        <v>0.7</v>
      </c>
      <c r="G417" s="215"/>
      <c r="H417" s="175"/>
      <c r="I417" s="166"/>
      <c r="J417" s="193"/>
    </row>
    <row r="418" spans="1:10">
      <c r="B418" s="4" t="s">
        <v>78</v>
      </c>
      <c r="C418" s="4"/>
      <c r="D418" s="6">
        <v>1</v>
      </c>
      <c r="E418" s="5" t="s">
        <v>77</v>
      </c>
      <c r="F418" s="52">
        <f>D418*F415</f>
        <v>1</v>
      </c>
      <c r="G418" s="215"/>
      <c r="H418" s="175"/>
      <c r="I418" s="166"/>
      <c r="J418" s="193"/>
    </row>
    <row r="419" spans="1:10">
      <c r="B419" s="4" t="s">
        <v>76</v>
      </c>
      <c r="C419" s="4"/>
      <c r="D419" s="6">
        <v>0.22</v>
      </c>
      <c r="E419" s="5" t="s">
        <v>77</v>
      </c>
      <c r="F419" s="52">
        <f>D419*F415</f>
        <v>0.22</v>
      </c>
      <c r="G419" s="215"/>
      <c r="H419" s="175"/>
      <c r="I419" s="166"/>
      <c r="J419" s="193"/>
    </row>
    <row r="420" spans="1:10">
      <c r="B420" s="4" t="s">
        <v>212</v>
      </c>
      <c r="C420" s="4"/>
      <c r="D420" s="6">
        <v>1</v>
      </c>
      <c r="E420" s="5" t="s">
        <v>34</v>
      </c>
      <c r="F420" s="52">
        <f>D420*F415</f>
        <v>1</v>
      </c>
      <c r="G420" s="215"/>
      <c r="H420" s="175"/>
      <c r="I420" s="166"/>
      <c r="J420" s="193"/>
    </row>
    <row r="421" spans="1:10">
      <c r="A421" s="177"/>
      <c r="B421" s="178" t="s">
        <v>25</v>
      </c>
      <c r="C421" s="179"/>
      <c r="D421" s="180">
        <v>0.8</v>
      </c>
      <c r="E421" s="181" t="s">
        <v>2</v>
      </c>
      <c r="F421" s="182">
        <f>D421*F415</f>
        <v>0.8</v>
      </c>
      <c r="G421" s="218">
        <f>F421/F422</f>
        <v>0.8</v>
      </c>
      <c r="H421" s="183">
        <v>1</v>
      </c>
      <c r="I421" s="184">
        <f>F421/H421</f>
        <v>0.8</v>
      </c>
      <c r="J421" s="194">
        <f>I421/8</f>
        <v>0.1</v>
      </c>
    </row>
    <row r="422" spans="1:10">
      <c r="A422" s="185"/>
      <c r="B422" s="186" t="s">
        <v>1</v>
      </c>
      <c r="C422" s="187"/>
      <c r="D422" s="188">
        <v>1</v>
      </c>
      <c r="E422" s="189" t="s">
        <v>2</v>
      </c>
      <c r="F422" s="190">
        <f>D422*F415</f>
        <v>1</v>
      </c>
      <c r="G422" s="210">
        <f>F422/F421</f>
        <v>1.25</v>
      </c>
      <c r="H422" s="191">
        <v>1</v>
      </c>
      <c r="I422" s="192">
        <f>F422/H422</f>
        <v>1</v>
      </c>
      <c r="J422" s="195">
        <f>I422/8</f>
        <v>0.125</v>
      </c>
    </row>
    <row r="423" spans="1:10" ht="15.75">
      <c r="A423" s="45" t="s">
        <v>85</v>
      </c>
      <c r="B423" s="44"/>
      <c r="C423" s="31"/>
      <c r="D423" s="43"/>
      <c r="E423" s="32"/>
      <c r="F423" s="32"/>
      <c r="G423" s="219"/>
      <c r="H423" s="176"/>
      <c r="I423" s="32"/>
      <c r="J423" s="33"/>
    </row>
    <row r="424" spans="1:10">
      <c r="A424" s="39"/>
      <c r="B424" s="46" t="s">
        <v>317</v>
      </c>
      <c r="C424" s="36"/>
      <c r="D424" s="159"/>
      <c r="E424" s="37"/>
      <c r="F424" s="53">
        <v>1</v>
      </c>
      <c r="G424" s="215"/>
      <c r="H424" s="172"/>
      <c r="I424" s="169"/>
      <c r="J424" s="169"/>
    </row>
    <row r="425" spans="1:10">
      <c r="A425" s="29"/>
      <c r="B425" s="4" t="s">
        <v>20</v>
      </c>
      <c r="C425" s="4"/>
      <c r="D425" s="6">
        <v>1.7</v>
      </c>
      <c r="E425" s="5" t="s">
        <v>61</v>
      </c>
      <c r="F425" s="52">
        <f>D425*F424</f>
        <v>1.7</v>
      </c>
      <c r="G425" s="215"/>
      <c r="H425" s="175"/>
      <c r="I425" s="166"/>
      <c r="J425" s="193"/>
    </row>
    <row r="426" spans="1:10">
      <c r="A426" s="29"/>
      <c r="B426" s="4" t="s">
        <v>23</v>
      </c>
      <c r="C426" s="4"/>
      <c r="D426" s="6">
        <v>6.0000000000000001E-3</v>
      </c>
      <c r="E426" s="5" t="s">
        <v>19</v>
      </c>
      <c r="F426" s="52">
        <f>D426*F424</f>
        <v>6.0000000000000001E-3</v>
      </c>
      <c r="G426" s="215"/>
      <c r="H426" s="175"/>
      <c r="I426" s="166"/>
      <c r="J426" s="193"/>
    </row>
    <row r="427" spans="1:10">
      <c r="A427" s="29"/>
      <c r="B427" s="4" t="s">
        <v>87</v>
      </c>
      <c r="C427" s="4"/>
      <c r="D427" s="6">
        <v>0.35</v>
      </c>
      <c r="E427" s="5" t="s">
        <v>61</v>
      </c>
      <c r="F427" s="52">
        <f>D427*F424</f>
        <v>0.35</v>
      </c>
      <c r="G427" s="215"/>
      <c r="H427" s="175"/>
      <c r="I427" s="166"/>
      <c r="J427" s="193"/>
    </row>
    <row r="428" spans="1:10">
      <c r="A428" s="177"/>
      <c r="B428" s="178" t="s">
        <v>25</v>
      </c>
      <c r="C428" s="179"/>
      <c r="D428" s="180">
        <v>0.25</v>
      </c>
      <c r="E428" s="181" t="s">
        <v>2</v>
      </c>
      <c r="F428" s="182">
        <f>D428*F424</f>
        <v>0.25</v>
      </c>
      <c r="G428" s="218">
        <f>F428/F429</f>
        <v>2.5</v>
      </c>
      <c r="H428" s="183">
        <v>2</v>
      </c>
      <c r="I428" s="184">
        <f>F428/H428</f>
        <v>0.125</v>
      </c>
      <c r="J428" s="194">
        <f>I428/8</f>
        <v>1.5625E-2</v>
      </c>
    </row>
    <row r="429" spans="1:10">
      <c r="A429" s="185"/>
      <c r="B429" s="186" t="s">
        <v>1</v>
      </c>
      <c r="C429" s="187"/>
      <c r="D429" s="188">
        <v>0.1</v>
      </c>
      <c r="E429" s="189" t="s">
        <v>2</v>
      </c>
      <c r="F429" s="190">
        <f>D429*F424</f>
        <v>0.1</v>
      </c>
      <c r="G429" s="210">
        <f>F429/F428</f>
        <v>0.4</v>
      </c>
      <c r="H429" s="191">
        <v>1</v>
      </c>
      <c r="I429" s="192">
        <f>F429/H429</f>
        <v>0.1</v>
      </c>
      <c r="J429" s="195">
        <f>I429/8</f>
        <v>1.2500000000000001E-2</v>
      </c>
    </row>
    <row r="430" spans="1:10">
      <c r="A430" s="39"/>
      <c r="B430" s="46" t="s">
        <v>86</v>
      </c>
      <c r="C430" s="36"/>
      <c r="D430" s="159"/>
      <c r="E430" s="37"/>
      <c r="F430" s="53">
        <v>1</v>
      </c>
      <c r="G430" s="215"/>
      <c r="H430" s="172"/>
      <c r="I430" s="169"/>
      <c r="J430" s="169"/>
    </row>
    <row r="431" spans="1:10">
      <c r="A431" s="29"/>
      <c r="B431" s="4" t="s">
        <v>20</v>
      </c>
      <c r="C431" s="4"/>
      <c r="D431" s="6">
        <v>1.6</v>
      </c>
      <c r="E431" s="5" t="s">
        <v>61</v>
      </c>
      <c r="F431" s="52">
        <f>D431*F430</f>
        <v>1.6</v>
      </c>
      <c r="G431" s="215"/>
      <c r="H431" s="175"/>
      <c r="I431" s="166"/>
      <c r="J431" s="193"/>
    </row>
    <row r="432" spans="1:10">
      <c r="A432" s="29"/>
      <c r="B432" s="4" t="s">
        <v>53</v>
      </c>
      <c r="C432" s="4"/>
      <c r="D432" s="6">
        <v>2.2999999999999998</v>
      </c>
      <c r="E432" s="5" t="s">
        <v>61</v>
      </c>
      <c r="F432" s="52">
        <f>D432*F430</f>
        <v>2.2999999999999998</v>
      </c>
      <c r="G432" s="215"/>
      <c r="H432" s="175"/>
      <c r="I432" s="166"/>
      <c r="J432" s="193"/>
    </row>
    <row r="433" spans="1:10">
      <c r="A433" s="29"/>
      <c r="B433" s="4" t="s">
        <v>23</v>
      </c>
      <c r="C433" s="4"/>
      <c r="D433" s="6">
        <v>1.4999999999999999E-2</v>
      </c>
      <c r="E433" s="5" t="s">
        <v>17</v>
      </c>
      <c r="F433" s="52">
        <f>D433*F430</f>
        <v>1.4999999999999999E-2</v>
      </c>
      <c r="G433" s="215"/>
      <c r="H433" s="175"/>
      <c r="I433" s="166"/>
      <c r="J433" s="193"/>
    </row>
    <row r="434" spans="1:10">
      <c r="A434" s="29"/>
      <c r="B434" s="4" t="s">
        <v>59</v>
      </c>
      <c r="C434" s="4"/>
      <c r="D434" s="6">
        <v>4.8999999999999998E-3</v>
      </c>
      <c r="E434" s="5" t="s">
        <v>17</v>
      </c>
      <c r="F434" s="52">
        <f>D434*F430</f>
        <v>4.8999999999999998E-3</v>
      </c>
      <c r="G434" s="215"/>
      <c r="H434" s="175"/>
      <c r="I434" s="166"/>
      <c r="J434" s="193"/>
    </row>
    <row r="435" spans="1:10">
      <c r="A435" s="177"/>
      <c r="B435" s="178" t="s">
        <v>25</v>
      </c>
      <c r="C435" s="179"/>
      <c r="D435" s="180">
        <v>1.2</v>
      </c>
      <c r="E435" s="181" t="s">
        <v>2</v>
      </c>
      <c r="F435" s="182">
        <f>D435*F430</f>
        <v>1.2</v>
      </c>
      <c r="G435" s="218">
        <f>F435/F436</f>
        <v>1.2</v>
      </c>
      <c r="H435" s="183">
        <v>1</v>
      </c>
      <c r="I435" s="184">
        <f>F435/H435</f>
        <v>1.2</v>
      </c>
      <c r="J435" s="194">
        <f>I435/8</f>
        <v>0.15</v>
      </c>
    </row>
    <row r="436" spans="1:10">
      <c r="A436" s="185"/>
      <c r="B436" s="186" t="s">
        <v>1</v>
      </c>
      <c r="C436" s="187"/>
      <c r="D436" s="188">
        <v>1</v>
      </c>
      <c r="E436" s="189" t="s">
        <v>2</v>
      </c>
      <c r="F436" s="190">
        <f>D436*F430</f>
        <v>1</v>
      </c>
      <c r="G436" s="210">
        <f>F436/F435</f>
        <v>0.83333333333333337</v>
      </c>
      <c r="H436" s="191">
        <v>1</v>
      </c>
      <c r="I436" s="192">
        <f>F436/H436</f>
        <v>1</v>
      </c>
      <c r="J436" s="195">
        <f>I436/8</f>
        <v>0.125</v>
      </c>
    </row>
    <row r="437" spans="1:10">
      <c r="A437" s="39"/>
      <c r="B437" s="46" t="s">
        <v>318</v>
      </c>
      <c r="C437" s="36"/>
      <c r="D437" s="159"/>
      <c r="E437" s="37"/>
      <c r="F437" s="53">
        <v>1</v>
      </c>
      <c r="G437" s="215"/>
      <c r="H437" s="172"/>
      <c r="I437" s="169"/>
      <c r="J437" s="169"/>
    </row>
    <row r="438" spans="1:10">
      <c r="A438" s="29"/>
      <c r="B438" s="4" t="s">
        <v>20</v>
      </c>
      <c r="C438" s="4"/>
      <c r="D438" s="6">
        <v>2</v>
      </c>
      <c r="E438" s="5" t="s">
        <v>29</v>
      </c>
      <c r="F438" s="52">
        <f>D438*F437</f>
        <v>2</v>
      </c>
      <c r="G438" s="215"/>
      <c r="H438" s="175"/>
      <c r="I438" s="166"/>
      <c r="J438" s="193"/>
    </row>
    <row r="439" spans="1:10">
      <c r="A439" s="29"/>
      <c r="B439" s="4" t="s">
        <v>53</v>
      </c>
      <c r="C439" s="4"/>
      <c r="D439" s="6">
        <v>2</v>
      </c>
      <c r="E439" s="5" t="s">
        <v>29</v>
      </c>
      <c r="F439" s="52">
        <f>D439*F437</f>
        <v>2</v>
      </c>
      <c r="G439" s="215"/>
      <c r="H439" s="175"/>
      <c r="I439" s="166"/>
      <c r="J439" s="193"/>
    </row>
    <row r="440" spans="1:10">
      <c r="A440" s="29"/>
      <c r="B440" s="4" t="s">
        <v>23</v>
      </c>
      <c r="C440" s="4"/>
      <c r="D440" s="6">
        <v>1.4999999999999999E-2</v>
      </c>
      <c r="E440" s="5" t="s">
        <v>17</v>
      </c>
      <c r="F440" s="52">
        <f>D440*F437</f>
        <v>1.4999999999999999E-2</v>
      </c>
      <c r="G440" s="215"/>
      <c r="H440" s="175"/>
      <c r="I440" s="166"/>
      <c r="J440" s="193"/>
    </row>
    <row r="441" spans="1:10">
      <c r="A441" s="29"/>
      <c r="B441" s="4" t="s">
        <v>59</v>
      </c>
      <c r="C441" s="4"/>
      <c r="D441" s="6">
        <v>8.9999999999999993E-3</v>
      </c>
      <c r="E441" s="5" t="s">
        <v>17</v>
      </c>
      <c r="F441" s="52">
        <f>D441*F437</f>
        <v>8.9999999999999993E-3</v>
      </c>
      <c r="G441" s="215"/>
      <c r="H441" s="175"/>
      <c r="I441" s="166"/>
      <c r="J441" s="193"/>
    </row>
    <row r="442" spans="1:10">
      <c r="A442" s="177"/>
      <c r="B442" s="178" t="s">
        <v>25</v>
      </c>
      <c r="C442" s="179"/>
      <c r="D442" s="180">
        <v>1</v>
      </c>
      <c r="E442" s="181" t="s">
        <v>2</v>
      </c>
      <c r="F442" s="182">
        <f>D442*F437</f>
        <v>1</v>
      </c>
      <c r="G442" s="218">
        <f>F442/F443</f>
        <v>1.6666666666666667</v>
      </c>
      <c r="H442" s="183">
        <v>2</v>
      </c>
      <c r="I442" s="184">
        <f>F442/H442</f>
        <v>0.5</v>
      </c>
      <c r="J442" s="194">
        <f>I442/8</f>
        <v>6.25E-2</v>
      </c>
    </row>
    <row r="443" spans="1:10">
      <c r="A443" s="185"/>
      <c r="B443" s="186" t="s">
        <v>1</v>
      </c>
      <c r="C443" s="187"/>
      <c r="D443" s="188">
        <v>0.6</v>
      </c>
      <c r="E443" s="189" t="s">
        <v>2</v>
      </c>
      <c r="F443" s="190">
        <f>D443*F437</f>
        <v>0.6</v>
      </c>
      <c r="G443" s="210">
        <f>F443/F442</f>
        <v>0.6</v>
      </c>
      <c r="H443" s="191">
        <v>1</v>
      </c>
      <c r="I443" s="192">
        <f>F443/H443</f>
        <v>0.6</v>
      </c>
      <c r="J443" s="195">
        <f>I443/8</f>
        <v>7.4999999999999997E-2</v>
      </c>
    </row>
    <row r="444" spans="1:10">
      <c r="A444" s="39"/>
      <c r="B444" s="46" t="s">
        <v>319</v>
      </c>
      <c r="C444" s="36"/>
      <c r="D444" s="159"/>
      <c r="E444" s="37"/>
      <c r="F444" s="53">
        <v>1</v>
      </c>
      <c r="G444" s="215"/>
      <c r="H444" s="172"/>
      <c r="I444" s="169"/>
      <c r="J444" s="169"/>
    </row>
    <row r="445" spans="1:10">
      <c r="A445" s="29"/>
      <c r="B445" s="4" t="s">
        <v>20</v>
      </c>
      <c r="C445" s="4"/>
      <c r="D445" s="6">
        <v>1.6</v>
      </c>
      <c r="E445" s="5" t="s">
        <v>61</v>
      </c>
      <c r="F445" s="52">
        <f>D445*F444</f>
        <v>1.6</v>
      </c>
      <c r="G445" s="215"/>
      <c r="H445" s="175"/>
      <c r="I445" s="166"/>
      <c r="J445" s="193"/>
    </row>
    <row r="446" spans="1:10">
      <c r="A446" s="29"/>
      <c r="B446" s="4" t="s">
        <v>23</v>
      </c>
      <c r="C446" s="4"/>
      <c r="D446" s="6">
        <v>2.1000000000000001E-2</v>
      </c>
      <c r="E446" s="5" t="s">
        <v>17</v>
      </c>
      <c r="F446" s="52">
        <f>D446*F444</f>
        <v>2.1000000000000001E-2</v>
      </c>
      <c r="G446" s="215"/>
      <c r="H446" s="175"/>
      <c r="I446" s="166"/>
      <c r="J446" s="193"/>
    </row>
    <row r="447" spans="1:10">
      <c r="A447" s="29"/>
      <c r="B447" s="4" t="s">
        <v>59</v>
      </c>
      <c r="C447" s="4"/>
      <c r="D447" s="6">
        <v>6.0000000000000001E-3</v>
      </c>
      <c r="E447" s="5" t="s">
        <v>17</v>
      </c>
      <c r="F447" s="52">
        <f>D447*F444</f>
        <v>6.0000000000000001E-3</v>
      </c>
      <c r="G447" s="215"/>
      <c r="H447" s="175"/>
      <c r="I447" s="166"/>
      <c r="J447" s="193"/>
    </row>
    <row r="448" spans="1:10">
      <c r="A448" s="29"/>
      <c r="B448" s="4" t="s">
        <v>87</v>
      </c>
      <c r="C448" s="4"/>
      <c r="D448" s="6">
        <v>1.02</v>
      </c>
      <c r="E448" s="5" t="s">
        <v>61</v>
      </c>
      <c r="F448" s="52">
        <f>D448*F444</f>
        <v>1.02</v>
      </c>
      <c r="G448" s="215"/>
      <c r="H448" s="175"/>
      <c r="I448" s="166"/>
      <c r="J448" s="193"/>
    </row>
    <row r="449" spans="1:10">
      <c r="A449" s="177"/>
      <c r="B449" s="178" t="s">
        <v>25</v>
      </c>
      <c r="C449" s="179"/>
      <c r="D449" s="180">
        <v>1.5</v>
      </c>
      <c r="E449" s="181" t="s">
        <v>2</v>
      </c>
      <c r="F449" s="182">
        <f>D449*F444</f>
        <v>1.5</v>
      </c>
      <c r="G449" s="218">
        <f>F449/F450</f>
        <v>1.5</v>
      </c>
      <c r="H449" s="183">
        <v>1</v>
      </c>
      <c r="I449" s="184">
        <f>F449/H449</f>
        <v>1.5</v>
      </c>
      <c r="J449" s="194">
        <f>I449/8</f>
        <v>0.1875</v>
      </c>
    </row>
    <row r="450" spans="1:10">
      <c r="A450" s="185"/>
      <c r="B450" s="186" t="s">
        <v>1</v>
      </c>
      <c r="C450" s="187"/>
      <c r="D450" s="188">
        <v>1</v>
      </c>
      <c r="E450" s="189" t="s">
        <v>2</v>
      </c>
      <c r="F450" s="190">
        <f>D450*F444</f>
        <v>1</v>
      </c>
      <c r="G450" s="210">
        <f>F450/F449</f>
        <v>0.66666666666666663</v>
      </c>
      <c r="H450" s="191">
        <v>1</v>
      </c>
      <c r="I450" s="192">
        <f>F450/H450</f>
        <v>1</v>
      </c>
      <c r="J450" s="195">
        <f>I450/8</f>
        <v>0.125</v>
      </c>
    </row>
    <row r="451" spans="1:10">
      <c r="A451" s="39"/>
      <c r="B451" s="46" t="s">
        <v>320</v>
      </c>
      <c r="C451" s="36"/>
      <c r="D451" s="159"/>
      <c r="E451" s="37"/>
      <c r="F451" s="53">
        <v>1</v>
      </c>
      <c r="G451" s="215"/>
      <c r="H451" s="172"/>
      <c r="I451" s="169"/>
      <c r="J451" s="169"/>
    </row>
    <row r="452" spans="1:10">
      <c r="A452" s="29"/>
      <c r="B452" s="4" t="s">
        <v>20</v>
      </c>
      <c r="C452" s="4"/>
      <c r="D452" s="6">
        <v>4</v>
      </c>
      <c r="E452" s="5" t="s">
        <v>61</v>
      </c>
      <c r="F452" s="52">
        <f>D452*F451</f>
        <v>4</v>
      </c>
      <c r="G452" s="215"/>
      <c r="H452" s="175"/>
      <c r="I452" s="166"/>
      <c r="J452" s="193"/>
    </row>
    <row r="453" spans="1:10">
      <c r="A453" s="29"/>
      <c r="B453" s="4" t="s">
        <v>53</v>
      </c>
      <c r="C453" s="4"/>
      <c r="D453" s="6">
        <v>2</v>
      </c>
      <c r="E453" s="5" t="s">
        <v>61</v>
      </c>
      <c r="F453" s="52">
        <f>D453*F451</f>
        <v>2</v>
      </c>
      <c r="G453" s="215"/>
      <c r="H453" s="175"/>
      <c r="I453" s="166"/>
      <c r="J453" s="193"/>
    </row>
    <row r="454" spans="1:10">
      <c r="A454" s="29"/>
      <c r="B454" s="4" t="s">
        <v>23</v>
      </c>
      <c r="C454" s="4"/>
      <c r="D454" s="6">
        <v>0.02</v>
      </c>
      <c r="E454" s="5" t="s">
        <v>17</v>
      </c>
      <c r="F454" s="52">
        <f>D454*F451</f>
        <v>0.02</v>
      </c>
      <c r="G454" s="215"/>
      <c r="H454" s="175"/>
      <c r="I454" s="166"/>
      <c r="J454" s="193"/>
    </row>
    <row r="455" spans="1:10">
      <c r="A455" s="29"/>
      <c r="B455" s="4" t="s">
        <v>59</v>
      </c>
      <c r="C455" s="4"/>
      <c r="D455" s="6">
        <v>4.0000000000000001E-3</v>
      </c>
      <c r="E455" s="5" t="s">
        <v>17</v>
      </c>
      <c r="F455" s="52">
        <f>D455*F451</f>
        <v>4.0000000000000001E-3</v>
      </c>
      <c r="G455" s="215"/>
      <c r="H455" s="175"/>
      <c r="I455" s="166"/>
      <c r="J455" s="193"/>
    </row>
    <row r="456" spans="1:10">
      <c r="A456" s="29"/>
      <c r="B456" s="4" t="s">
        <v>87</v>
      </c>
      <c r="C456" s="4"/>
      <c r="D456" s="6">
        <v>0.24</v>
      </c>
      <c r="E456" s="5" t="s">
        <v>61</v>
      </c>
      <c r="F456" s="52">
        <f>D456*F451</f>
        <v>0.24</v>
      </c>
      <c r="G456" s="215"/>
      <c r="H456" s="175"/>
      <c r="I456" s="166"/>
      <c r="J456" s="193"/>
    </row>
    <row r="457" spans="1:10">
      <c r="A457" s="177"/>
      <c r="B457" s="178" t="s">
        <v>25</v>
      </c>
      <c r="C457" s="179"/>
      <c r="D457" s="180">
        <v>1.4</v>
      </c>
      <c r="E457" s="181" t="s">
        <v>2</v>
      </c>
      <c r="F457" s="182">
        <f>D457*F451</f>
        <v>1.4</v>
      </c>
      <c r="G457" s="218">
        <f>F457/F458</f>
        <v>1.2727272727272725</v>
      </c>
      <c r="H457" s="183">
        <v>1</v>
      </c>
      <c r="I457" s="184">
        <f>F457/H457</f>
        <v>1.4</v>
      </c>
      <c r="J457" s="194">
        <f>I457/8</f>
        <v>0.17499999999999999</v>
      </c>
    </row>
    <row r="458" spans="1:10">
      <c r="A458" s="185"/>
      <c r="B458" s="186" t="s">
        <v>1</v>
      </c>
      <c r="C458" s="187"/>
      <c r="D458" s="188">
        <v>1.1000000000000001</v>
      </c>
      <c r="E458" s="189" t="s">
        <v>2</v>
      </c>
      <c r="F458" s="190">
        <f>D458*F451</f>
        <v>1.1000000000000001</v>
      </c>
      <c r="G458" s="210">
        <f>F458/F457</f>
        <v>0.78571428571428581</v>
      </c>
      <c r="H458" s="191">
        <v>1</v>
      </c>
      <c r="I458" s="192">
        <f>F458/H458</f>
        <v>1.1000000000000001</v>
      </c>
      <c r="J458" s="195">
        <f>I458/8</f>
        <v>0.13750000000000001</v>
      </c>
    </row>
    <row r="459" spans="1:10">
      <c r="A459" s="39"/>
      <c r="B459" s="46" t="s">
        <v>321</v>
      </c>
      <c r="C459" s="36"/>
      <c r="D459" s="159"/>
      <c r="E459" s="37"/>
      <c r="F459" s="53">
        <v>1</v>
      </c>
      <c r="G459" s="215"/>
      <c r="H459" s="172"/>
      <c r="I459" s="169"/>
      <c r="J459" s="169"/>
    </row>
    <row r="460" spans="1:10">
      <c r="A460" s="29"/>
      <c r="B460" s="4" t="s">
        <v>20</v>
      </c>
      <c r="C460" s="4"/>
      <c r="D460" s="6">
        <v>7</v>
      </c>
      <c r="E460" s="5" t="s">
        <v>61</v>
      </c>
      <c r="F460" s="52">
        <f>D460*F459</f>
        <v>7</v>
      </c>
      <c r="G460" s="215"/>
      <c r="H460" s="175"/>
      <c r="I460" s="166"/>
      <c r="J460" s="193"/>
    </row>
    <row r="461" spans="1:10">
      <c r="A461" s="29"/>
      <c r="B461" s="4" t="s">
        <v>23</v>
      </c>
      <c r="C461" s="4"/>
      <c r="D461" s="6">
        <v>1.6E-2</v>
      </c>
      <c r="E461" s="5" t="s">
        <v>17</v>
      </c>
      <c r="F461" s="52">
        <f>D461*F459</f>
        <v>1.6E-2</v>
      </c>
      <c r="G461" s="215"/>
      <c r="H461" s="175"/>
      <c r="I461" s="166"/>
      <c r="J461" s="193"/>
    </row>
    <row r="462" spans="1:10">
      <c r="A462" s="29"/>
      <c r="B462" s="4" t="s">
        <v>87</v>
      </c>
      <c r="C462" s="4"/>
      <c r="D462" s="6">
        <v>0.24</v>
      </c>
      <c r="E462" s="5" t="s">
        <v>61</v>
      </c>
      <c r="F462" s="52">
        <f>D462*F459</f>
        <v>0.24</v>
      </c>
      <c r="G462" s="215"/>
      <c r="H462" s="175"/>
      <c r="I462" s="166"/>
      <c r="J462" s="193"/>
    </row>
    <row r="463" spans="1:10">
      <c r="A463" s="177"/>
      <c r="B463" s="178" t="s">
        <v>25</v>
      </c>
      <c r="C463" s="179"/>
      <c r="D463" s="180">
        <v>1</v>
      </c>
      <c r="E463" s="181" t="s">
        <v>2</v>
      </c>
      <c r="F463" s="182">
        <f>D463*F459</f>
        <v>1</v>
      </c>
      <c r="G463" s="218">
        <f>F463/F464</f>
        <v>2</v>
      </c>
      <c r="H463" s="183">
        <v>2</v>
      </c>
      <c r="I463" s="184">
        <f>F463/H463</f>
        <v>0.5</v>
      </c>
      <c r="J463" s="194">
        <f>I463/8</f>
        <v>6.25E-2</v>
      </c>
    </row>
    <row r="464" spans="1:10">
      <c r="A464" s="185"/>
      <c r="B464" s="186" t="s">
        <v>1</v>
      </c>
      <c r="C464" s="187"/>
      <c r="D464" s="188">
        <v>0.5</v>
      </c>
      <c r="E464" s="189" t="s">
        <v>2</v>
      </c>
      <c r="F464" s="190">
        <f>D464*F459</f>
        <v>0.5</v>
      </c>
      <c r="G464" s="210">
        <f>F464/F463</f>
        <v>0.5</v>
      </c>
      <c r="H464" s="191">
        <v>1</v>
      </c>
      <c r="I464" s="192">
        <f>F464/H464</f>
        <v>0.5</v>
      </c>
      <c r="J464" s="195">
        <f>I464/8</f>
        <v>6.25E-2</v>
      </c>
    </row>
    <row r="465" spans="1:10">
      <c r="A465" s="39"/>
      <c r="B465" s="46" t="s">
        <v>322</v>
      </c>
      <c r="C465" s="36"/>
      <c r="D465" s="159"/>
      <c r="E465" s="37"/>
      <c r="F465" s="53">
        <v>1</v>
      </c>
      <c r="G465" s="215"/>
      <c r="H465" s="172"/>
      <c r="I465" s="169"/>
      <c r="J465" s="169"/>
    </row>
    <row r="466" spans="1:10">
      <c r="A466" s="29"/>
      <c r="B466" s="4" t="s">
        <v>20</v>
      </c>
      <c r="C466" s="4"/>
      <c r="D466" s="6">
        <v>16</v>
      </c>
      <c r="E466" s="5" t="s">
        <v>61</v>
      </c>
      <c r="F466" s="52">
        <f>D466*F465</f>
        <v>16</v>
      </c>
      <c r="G466" s="215"/>
      <c r="H466" s="175"/>
      <c r="I466" s="166"/>
      <c r="J466" s="193"/>
    </row>
    <row r="467" spans="1:10">
      <c r="A467" s="29"/>
      <c r="B467" s="4" t="s">
        <v>23</v>
      </c>
      <c r="C467" s="4"/>
      <c r="D467" s="6">
        <v>0.22</v>
      </c>
      <c r="E467" s="5" t="s">
        <v>17</v>
      </c>
      <c r="F467" s="52">
        <f>D467*F465</f>
        <v>0.22</v>
      </c>
      <c r="G467" s="215"/>
      <c r="H467" s="175"/>
      <c r="I467" s="166"/>
      <c r="J467" s="193"/>
    </row>
    <row r="468" spans="1:10">
      <c r="A468" s="29"/>
      <c r="B468" s="4" t="s">
        <v>59</v>
      </c>
      <c r="C468" s="4"/>
      <c r="D468" s="6">
        <v>3.0000000000000001E-3</v>
      </c>
      <c r="E468" s="5" t="s">
        <v>17</v>
      </c>
      <c r="F468" s="52">
        <f>D468*F465</f>
        <v>3.0000000000000001E-3</v>
      </c>
      <c r="G468" s="215"/>
      <c r="H468" s="175"/>
      <c r="I468" s="166"/>
      <c r="J468" s="193"/>
    </row>
    <row r="469" spans="1:10">
      <c r="A469" s="177"/>
      <c r="B469" s="178" t="s">
        <v>25</v>
      </c>
      <c r="C469" s="179"/>
      <c r="D469" s="180">
        <v>1.5</v>
      </c>
      <c r="E469" s="181" t="s">
        <v>2</v>
      </c>
      <c r="F469" s="182">
        <f>D469*F465</f>
        <v>1.5</v>
      </c>
      <c r="G469" s="218">
        <f>F469/F470</f>
        <v>1.875</v>
      </c>
      <c r="H469" s="183">
        <v>2</v>
      </c>
      <c r="I469" s="184">
        <f>F469/H469</f>
        <v>0.75</v>
      </c>
      <c r="J469" s="194">
        <f>I469/8</f>
        <v>9.375E-2</v>
      </c>
    </row>
    <row r="470" spans="1:10">
      <c r="A470" s="185"/>
      <c r="B470" s="186" t="s">
        <v>1</v>
      </c>
      <c r="C470" s="187"/>
      <c r="D470" s="188">
        <v>0.8</v>
      </c>
      <c r="E470" s="189" t="s">
        <v>2</v>
      </c>
      <c r="F470" s="190">
        <f>D470*F465</f>
        <v>0.8</v>
      </c>
      <c r="G470" s="210">
        <f>F470/F469</f>
        <v>0.53333333333333333</v>
      </c>
      <c r="H470" s="191">
        <v>1</v>
      </c>
      <c r="I470" s="192">
        <f>F470/H470</f>
        <v>0.8</v>
      </c>
      <c r="J470" s="195">
        <f>I470/8</f>
        <v>0.1</v>
      </c>
    </row>
    <row r="471" spans="1:10">
      <c r="A471" s="39"/>
      <c r="B471" s="46" t="s">
        <v>323</v>
      </c>
      <c r="C471" s="36"/>
      <c r="D471" s="159"/>
      <c r="E471" s="37"/>
      <c r="F471" s="53">
        <v>1</v>
      </c>
      <c r="G471" s="215"/>
      <c r="H471" s="172"/>
      <c r="I471" s="169"/>
      <c r="J471" s="169"/>
    </row>
    <row r="472" spans="1:10">
      <c r="A472" s="29"/>
      <c r="B472" s="4" t="s">
        <v>20</v>
      </c>
      <c r="C472" s="4"/>
      <c r="D472" s="6">
        <v>1.6</v>
      </c>
      <c r="E472" s="5" t="s">
        <v>61</v>
      </c>
      <c r="F472" s="52">
        <f>D472*F471</f>
        <v>1.6</v>
      </c>
      <c r="G472" s="215"/>
      <c r="H472" s="175"/>
      <c r="I472" s="166"/>
      <c r="J472" s="193"/>
    </row>
    <row r="473" spans="1:10">
      <c r="A473" s="29"/>
      <c r="B473" s="4" t="s">
        <v>53</v>
      </c>
      <c r="C473" s="4"/>
      <c r="D473" s="6">
        <v>2.1</v>
      </c>
      <c r="E473" s="5" t="s">
        <v>61</v>
      </c>
      <c r="F473" s="52">
        <f>D473*F471</f>
        <v>2.1</v>
      </c>
      <c r="G473" s="215"/>
      <c r="H473" s="175"/>
      <c r="I473" s="166"/>
      <c r="J473" s="193"/>
    </row>
    <row r="474" spans="1:10">
      <c r="A474" s="29"/>
      <c r="B474" s="4" t="s">
        <v>23</v>
      </c>
      <c r="C474" s="4"/>
      <c r="D474" s="6">
        <v>1.9E-2</v>
      </c>
      <c r="E474" s="5" t="s">
        <v>17</v>
      </c>
      <c r="F474" s="52">
        <f>D474*F471</f>
        <v>1.9E-2</v>
      </c>
      <c r="G474" s="215"/>
      <c r="H474" s="175"/>
      <c r="I474" s="166"/>
      <c r="J474" s="193"/>
    </row>
    <row r="475" spans="1:10">
      <c r="A475" s="29"/>
      <c r="B475" s="4" t="s">
        <v>88</v>
      </c>
      <c r="C475" s="4"/>
      <c r="D475" s="6">
        <v>4.3</v>
      </c>
      <c r="E475" s="5" t="s">
        <v>61</v>
      </c>
      <c r="F475" s="52">
        <f>D475*F471</f>
        <v>4.3</v>
      </c>
      <c r="G475" s="215"/>
      <c r="H475" s="175"/>
      <c r="I475" s="166"/>
      <c r="J475" s="193"/>
    </row>
    <row r="476" spans="1:10">
      <c r="A476" s="177"/>
      <c r="B476" s="178" t="s">
        <v>25</v>
      </c>
      <c r="C476" s="179"/>
      <c r="D476" s="180">
        <v>1.6</v>
      </c>
      <c r="E476" s="181" t="s">
        <v>2</v>
      </c>
      <c r="F476" s="182">
        <f>D476*F471</f>
        <v>1.6</v>
      </c>
      <c r="G476" s="218">
        <f>F476/F477</f>
        <v>1.7777777777777779</v>
      </c>
      <c r="H476" s="183">
        <v>2</v>
      </c>
      <c r="I476" s="184">
        <f>F476/H476</f>
        <v>0.8</v>
      </c>
      <c r="J476" s="194">
        <f>I476/8</f>
        <v>0.1</v>
      </c>
    </row>
    <row r="477" spans="1:10">
      <c r="A477" s="185"/>
      <c r="B477" s="186" t="s">
        <v>1</v>
      </c>
      <c r="C477" s="187"/>
      <c r="D477" s="188">
        <v>0.9</v>
      </c>
      <c r="E477" s="189" t="s">
        <v>2</v>
      </c>
      <c r="F477" s="190">
        <f>D477*F471</f>
        <v>0.9</v>
      </c>
      <c r="G477" s="210">
        <f>F477/F476</f>
        <v>0.5625</v>
      </c>
      <c r="H477" s="191">
        <v>1</v>
      </c>
      <c r="I477" s="192">
        <f>F477/H477</f>
        <v>0.9</v>
      </c>
      <c r="J477" s="195">
        <f>I477/8</f>
        <v>0.1125</v>
      </c>
    </row>
    <row r="478" spans="1:10">
      <c r="A478" s="177"/>
      <c r="B478" s="178" t="s">
        <v>246</v>
      </c>
      <c r="C478" s="179"/>
      <c r="D478" s="180">
        <v>0.3</v>
      </c>
      <c r="E478" s="181" t="s">
        <v>2</v>
      </c>
      <c r="F478" s="182">
        <f>D478*F471</f>
        <v>0.3</v>
      </c>
      <c r="G478" s="218">
        <f>F478/F479</f>
        <v>0.85714285714285721</v>
      </c>
      <c r="H478" s="183">
        <v>1</v>
      </c>
      <c r="I478" s="184">
        <f>F478/H478</f>
        <v>0.3</v>
      </c>
      <c r="J478" s="194">
        <f>I478/8</f>
        <v>3.7499999999999999E-2</v>
      </c>
    </row>
    <row r="479" spans="1:10">
      <c r="A479" s="185"/>
      <c r="B479" s="186" t="s">
        <v>247</v>
      </c>
      <c r="C479" s="187"/>
      <c r="D479" s="188">
        <v>0.35</v>
      </c>
      <c r="E479" s="189" t="s">
        <v>2</v>
      </c>
      <c r="F479" s="190">
        <f>D479*F471</f>
        <v>0.35</v>
      </c>
      <c r="G479" s="210">
        <f>F479/F478</f>
        <v>1.1666666666666667</v>
      </c>
      <c r="H479" s="191">
        <v>1</v>
      </c>
      <c r="I479" s="192">
        <f>F479/H479</f>
        <v>0.35</v>
      </c>
      <c r="J479" s="195">
        <f>I479/8</f>
        <v>4.3749999999999997E-2</v>
      </c>
    </row>
    <row r="480" spans="1:10">
      <c r="A480" s="39"/>
      <c r="B480" s="46" t="s">
        <v>324</v>
      </c>
      <c r="C480" s="36"/>
      <c r="D480" s="159"/>
      <c r="E480" s="37"/>
      <c r="F480" s="53">
        <v>1</v>
      </c>
      <c r="G480" s="215"/>
      <c r="H480" s="172"/>
      <c r="I480" s="169"/>
      <c r="J480" s="169"/>
    </row>
    <row r="481" spans="1:10">
      <c r="A481" s="29"/>
      <c r="B481" s="4" t="s">
        <v>20</v>
      </c>
      <c r="C481" s="4"/>
      <c r="D481" s="6">
        <v>4</v>
      </c>
      <c r="E481" s="5" t="s">
        <v>29</v>
      </c>
      <c r="F481" s="52">
        <f>D481*F480</f>
        <v>4</v>
      </c>
      <c r="G481" s="215"/>
      <c r="H481" s="175"/>
      <c r="I481" s="166"/>
      <c r="J481" s="193"/>
    </row>
    <row r="482" spans="1:10">
      <c r="A482" s="29"/>
      <c r="B482" s="4" t="s">
        <v>53</v>
      </c>
      <c r="C482" s="4"/>
      <c r="D482" s="6">
        <v>1</v>
      </c>
      <c r="E482" s="5" t="s">
        <v>29</v>
      </c>
      <c r="F482" s="52">
        <f>D482*F480</f>
        <v>1</v>
      </c>
      <c r="G482" s="215"/>
      <c r="H482" s="175"/>
      <c r="I482" s="166"/>
      <c r="J482" s="193"/>
    </row>
    <row r="483" spans="1:10">
      <c r="A483" s="29"/>
      <c r="B483" s="4" t="s">
        <v>59</v>
      </c>
      <c r="C483" s="4"/>
      <c r="D483" s="6">
        <v>5.0000000000000001E-3</v>
      </c>
      <c r="E483" s="5" t="s">
        <v>17</v>
      </c>
      <c r="F483" s="52">
        <f>D483*F480</f>
        <v>5.0000000000000001E-3</v>
      </c>
      <c r="G483" s="215"/>
      <c r="H483" s="175"/>
      <c r="I483" s="166"/>
      <c r="J483" s="193"/>
    </row>
    <row r="484" spans="1:10">
      <c r="A484" s="177"/>
      <c r="B484" s="178" t="s">
        <v>25</v>
      </c>
      <c r="C484" s="179"/>
      <c r="D484" s="180">
        <v>0.5</v>
      </c>
      <c r="E484" s="181" t="s">
        <v>2</v>
      </c>
      <c r="F484" s="182">
        <f>D484*F480</f>
        <v>0.5</v>
      </c>
      <c r="G484" s="218">
        <f>F484/F485</f>
        <v>1.6666666666666667</v>
      </c>
      <c r="H484" s="183">
        <v>2</v>
      </c>
      <c r="I484" s="184">
        <f>F484/H484</f>
        <v>0.25</v>
      </c>
      <c r="J484" s="194">
        <f>I484/8</f>
        <v>3.125E-2</v>
      </c>
    </row>
    <row r="485" spans="1:10">
      <c r="A485" s="185"/>
      <c r="B485" s="186" t="s">
        <v>1</v>
      </c>
      <c r="C485" s="187"/>
      <c r="D485" s="188">
        <v>0.3</v>
      </c>
      <c r="E485" s="189" t="s">
        <v>2</v>
      </c>
      <c r="F485" s="190">
        <f>D485*F480</f>
        <v>0.3</v>
      </c>
      <c r="G485" s="210">
        <f>F485/F484</f>
        <v>0.6</v>
      </c>
      <c r="H485" s="191">
        <v>1</v>
      </c>
      <c r="I485" s="192">
        <f>F485/H485</f>
        <v>0.3</v>
      </c>
      <c r="J485" s="195">
        <f>I485/8</f>
        <v>3.7499999999999999E-2</v>
      </c>
    </row>
    <row r="486" spans="1:10">
      <c r="A486" s="39"/>
      <c r="B486" s="46" t="s">
        <v>325</v>
      </c>
      <c r="C486" s="36"/>
      <c r="D486" s="159"/>
      <c r="E486" s="37"/>
      <c r="F486" s="53">
        <v>1</v>
      </c>
      <c r="G486" s="215"/>
      <c r="H486" s="172"/>
      <c r="I486" s="169"/>
      <c r="J486" s="169"/>
    </row>
    <row r="487" spans="1:10">
      <c r="A487" s="29"/>
      <c r="B487" s="4" t="s">
        <v>20</v>
      </c>
      <c r="C487" s="4"/>
      <c r="D487" s="6">
        <v>4</v>
      </c>
      <c r="E487" s="5" t="s">
        <v>61</v>
      </c>
      <c r="F487" s="52">
        <f>D487*F486</f>
        <v>4</v>
      </c>
      <c r="G487" s="215"/>
      <c r="H487" s="175"/>
      <c r="I487" s="166"/>
      <c r="J487" s="193"/>
    </row>
    <row r="488" spans="1:10">
      <c r="A488" s="29"/>
      <c r="B488" s="4" t="s">
        <v>343</v>
      </c>
      <c r="C488" s="4"/>
      <c r="D488" s="6">
        <v>1</v>
      </c>
      <c r="E488" s="5" t="s">
        <v>61</v>
      </c>
      <c r="F488" s="52">
        <f>D488*F486</f>
        <v>1</v>
      </c>
      <c r="G488" s="215"/>
      <c r="H488" s="175"/>
      <c r="I488" s="166"/>
      <c r="J488" s="193"/>
    </row>
    <row r="489" spans="1:10">
      <c r="A489" s="29"/>
      <c r="B489" s="4" t="s">
        <v>23</v>
      </c>
      <c r="C489" s="4"/>
      <c r="D489" s="6">
        <v>6.0000000000000001E-3</v>
      </c>
      <c r="E489" s="5" t="s">
        <v>17</v>
      </c>
      <c r="F489" s="52">
        <f>D489*F486</f>
        <v>6.0000000000000001E-3</v>
      </c>
      <c r="G489" s="215"/>
      <c r="H489" s="175"/>
      <c r="I489" s="166"/>
      <c r="J489" s="193"/>
    </row>
    <row r="490" spans="1:10">
      <c r="A490" s="29"/>
      <c r="B490" s="4" t="s">
        <v>59</v>
      </c>
      <c r="C490" s="4"/>
      <c r="D490" s="6">
        <v>5.0000000000000001E-3</v>
      </c>
      <c r="E490" s="5" t="s">
        <v>17</v>
      </c>
      <c r="F490" s="52">
        <f>D490*F486</f>
        <v>5.0000000000000001E-3</v>
      </c>
      <c r="G490" s="215"/>
      <c r="H490" s="175"/>
      <c r="I490" s="166"/>
      <c r="J490" s="193"/>
    </row>
    <row r="491" spans="1:10">
      <c r="A491" s="177"/>
      <c r="B491" s="178" t="s">
        <v>25</v>
      </c>
      <c r="C491" s="179"/>
      <c r="D491" s="180">
        <v>0.9</v>
      </c>
      <c r="E491" s="181" t="s">
        <v>2</v>
      </c>
      <c r="F491" s="182">
        <f>D491*F486</f>
        <v>0.9</v>
      </c>
      <c r="G491" s="218">
        <f>F491/F492</f>
        <v>1.5</v>
      </c>
      <c r="H491" s="183">
        <v>1</v>
      </c>
      <c r="I491" s="184">
        <f>F491/H491</f>
        <v>0.9</v>
      </c>
      <c r="J491" s="194">
        <f>I491/8</f>
        <v>0.1125</v>
      </c>
    </row>
    <row r="492" spans="1:10">
      <c r="A492" s="185"/>
      <c r="B492" s="186" t="s">
        <v>1</v>
      </c>
      <c r="C492" s="187"/>
      <c r="D492" s="188">
        <v>0.6</v>
      </c>
      <c r="E492" s="189" t="s">
        <v>2</v>
      </c>
      <c r="F492" s="190">
        <f>D492*F486</f>
        <v>0.6</v>
      </c>
      <c r="G492" s="210">
        <f>F492/F491</f>
        <v>0.66666666666666663</v>
      </c>
      <c r="H492" s="191">
        <v>1</v>
      </c>
      <c r="I492" s="192">
        <f>F492/H492</f>
        <v>0.6</v>
      </c>
      <c r="J492" s="195">
        <f>I492/8</f>
        <v>7.4999999999999997E-2</v>
      </c>
    </row>
    <row r="493" spans="1:10">
      <c r="A493" s="39"/>
      <c r="B493" s="46" t="s">
        <v>89</v>
      </c>
      <c r="C493" s="36"/>
      <c r="D493" s="159"/>
      <c r="E493" s="37"/>
      <c r="F493" s="53">
        <v>1</v>
      </c>
      <c r="G493" s="215"/>
      <c r="H493" s="172"/>
      <c r="I493" s="169"/>
      <c r="J493" s="169"/>
    </row>
    <row r="494" spans="1:10">
      <c r="A494" s="29"/>
      <c r="B494" s="4" t="s">
        <v>20</v>
      </c>
      <c r="C494" s="4"/>
      <c r="D494" s="6">
        <v>2</v>
      </c>
      <c r="E494" s="5" t="s">
        <v>61</v>
      </c>
      <c r="F494" s="52">
        <f>D494*F493</f>
        <v>2</v>
      </c>
      <c r="G494" s="215"/>
      <c r="H494" s="175"/>
      <c r="I494" s="166"/>
      <c r="J494" s="193"/>
    </row>
    <row r="495" spans="1:10">
      <c r="A495" s="29"/>
      <c r="B495" s="4" t="s">
        <v>53</v>
      </c>
      <c r="C495" s="4"/>
      <c r="D495" s="6">
        <v>1</v>
      </c>
      <c r="E495" s="5" t="s">
        <v>61</v>
      </c>
      <c r="F495" s="52">
        <f>D495*F493</f>
        <v>1</v>
      </c>
      <c r="G495" s="215"/>
      <c r="H495" s="175"/>
      <c r="I495" s="166"/>
      <c r="J495" s="193"/>
    </row>
    <row r="496" spans="1:10">
      <c r="A496" s="29"/>
      <c r="B496" s="4" t="s">
        <v>59</v>
      </c>
      <c r="C496" s="4"/>
      <c r="D496" s="6">
        <v>6.0000000000000001E-3</v>
      </c>
      <c r="E496" s="5" t="s">
        <v>17</v>
      </c>
      <c r="F496" s="52">
        <f>D496*F493</f>
        <v>6.0000000000000001E-3</v>
      </c>
      <c r="G496" s="215"/>
      <c r="H496" s="175"/>
      <c r="I496" s="166"/>
      <c r="J496" s="193"/>
    </row>
    <row r="497" spans="1:10">
      <c r="A497" s="177"/>
      <c r="B497" s="178" t="s">
        <v>25</v>
      </c>
      <c r="C497" s="179"/>
      <c r="D497" s="180">
        <v>0.6</v>
      </c>
      <c r="E497" s="181" t="s">
        <v>2</v>
      </c>
      <c r="F497" s="182">
        <f>D497*F493</f>
        <v>0.6</v>
      </c>
      <c r="G497" s="218">
        <f>F497/F498</f>
        <v>1.2</v>
      </c>
      <c r="H497" s="183">
        <v>1</v>
      </c>
      <c r="I497" s="184">
        <f>F497/H497</f>
        <v>0.6</v>
      </c>
      <c r="J497" s="194">
        <f>I497/8</f>
        <v>7.4999999999999997E-2</v>
      </c>
    </row>
    <row r="498" spans="1:10">
      <c r="A498" s="185"/>
      <c r="B498" s="186" t="s">
        <v>1</v>
      </c>
      <c r="C498" s="187"/>
      <c r="D498" s="188">
        <v>0.5</v>
      </c>
      <c r="E498" s="189" t="s">
        <v>2</v>
      </c>
      <c r="F498" s="190">
        <f>D498*F493</f>
        <v>0.5</v>
      </c>
      <c r="G498" s="210">
        <f>F498/F497</f>
        <v>0.83333333333333337</v>
      </c>
      <c r="H498" s="191">
        <v>1</v>
      </c>
      <c r="I498" s="192">
        <f>F498/H498</f>
        <v>0.5</v>
      </c>
      <c r="J498" s="195">
        <f>I498/8</f>
        <v>6.25E-2</v>
      </c>
    </row>
    <row r="499" spans="1:10">
      <c r="A499" s="39"/>
      <c r="B499" s="46" t="s">
        <v>90</v>
      </c>
      <c r="C499" s="36"/>
      <c r="D499" s="159"/>
      <c r="E499" s="37"/>
      <c r="F499" s="53">
        <v>1</v>
      </c>
      <c r="G499" s="215"/>
      <c r="H499" s="172"/>
      <c r="I499" s="169"/>
      <c r="J499" s="169"/>
    </row>
    <row r="500" spans="1:10">
      <c r="A500" s="29"/>
      <c r="B500" s="4" t="s">
        <v>20</v>
      </c>
      <c r="C500" s="4"/>
      <c r="D500" s="6">
        <v>5</v>
      </c>
      <c r="E500" s="5" t="s">
        <v>61</v>
      </c>
      <c r="F500" s="52">
        <f>D500*F499</f>
        <v>5</v>
      </c>
      <c r="G500" s="215"/>
      <c r="H500" s="175"/>
      <c r="I500" s="166"/>
      <c r="J500" s="193"/>
    </row>
    <row r="501" spans="1:10">
      <c r="A501" s="29"/>
      <c r="B501" s="4" t="s">
        <v>53</v>
      </c>
      <c r="C501" s="4"/>
      <c r="D501" s="6">
        <v>1</v>
      </c>
      <c r="E501" s="5" t="s">
        <v>61</v>
      </c>
      <c r="F501" s="52">
        <f>D501*F499</f>
        <v>1</v>
      </c>
      <c r="G501" s="215"/>
      <c r="H501" s="175"/>
      <c r="I501" s="166"/>
      <c r="J501" s="193"/>
    </row>
    <row r="502" spans="1:10">
      <c r="A502" s="29"/>
      <c r="B502" s="4" t="s">
        <v>23</v>
      </c>
      <c r="C502" s="4"/>
      <c r="D502" s="6">
        <v>1.4E-2</v>
      </c>
      <c r="E502" s="5" t="s">
        <v>17</v>
      </c>
      <c r="F502" s="52">
        <f>D502*F499</f>
        <v>1.4E-2</v>
      </c>
      <c r="G502" s="215"/>
      <c r="H502" s="175"/>
      <c r="I502" s="166"/>
      <c r="J502" s="193"/>
    </row>
    <row r="503" spans="1:10">
      <c r="A503" s="29"/>
      <c r="B503" s="4" t="s">
        <v>231</v>
      </c>
      <c r="C503" s="4"/>
      <c r="D503" s="6">
        <v>1.0999999999999999E-2</v>
      </c>
      <c r="E503" s="5" t="s">
        <v>61</v>
      </c>
      <c r="F503" s="52">
        <f>D503*F499</f>
        <v>1.0999999999999999E-2</v>
      </c>
      <c r="G503" s="215"/>
      <c r="H503" s="175"/>
      <c r="I503" s="166"/>
      <c r="J503" s="193"/>
    </row>
    <row r="504" spans="1:10">
      <c r="A504" s="29"/>
      <c r="B504" s="4" t="s">
        <v>91</v>
      </c>
      <c r="C504" s="4"/>
      <c r="D504" s="6">
        <v>0.25</v>
      </c>
      <c r="E504" s="5" t="s">
        <v>82</v>
      </c>
      <c r="F504" s="52">
        <f>D504*F499</f>
        <v>0.25</v>
      </c>
      <c r="G504" s="215"/>
      <c r="H504" s="175"/>
      <c r="I504" s="166"/>
      <c r="J504" s="193"/>
    </row>
    <row r="505" spans="1:10">
      <c r="A505" s="177"/>
      <c r="B505" s="178" t="s">
        <v>25</v>
      </c>
      <c r="C505" s="179"/>
      <c r="D505" s="180">
        <v>2.1</v>
      </c>
      <c r="E505" s="181" t="s">
        <v>2</v>
      </c>
      <c r="F505" s="182">
        <f>D505*F499</f>
        <v>2.1</v>
      </c>
      <c r="G505" s="218">
        <f>F505/F506</f>
        <v>1.9090909090909089</v>
      </c>
      <c r="H505" s="183">
        <v>2</v>
      </c>
      <c r="I505" s="184">
        <f>F505/H505</f>
        <v>1.05</v>
      </c>
      <c r="J505" s="194">
        <f>I505/8</f>
        <v>0.13125000000000001</v>
      </c>
    </row>
    <row r="506" spans="1:10">
      <c r="A506" s="185"/>
      <c r="B506" s="186" t="s">
        <v>1</v>
      </c>
      <c r="C506" s="187"/>
      <c r="D506" s="188">
        <v>1.1000000000000001</v>
      </c>
      <c r="E506" s="189" t="s">
        <v>2</v>
      </c>
      <c r="F506" s="190">
        <f>D506*F499</f>
        <v>1.1000000000000001</v>
      </c>
      <c r="G506" s="210">
        <f>F506/F505</f>
        <v>0.52380952380952384</v>
      </c>
      <c r="H506" s="191">
        <v>1</v>
      </c>
      <c r="I506" s="192">
        <f>F506/H506</f>
        <v>1.1000000000000001</v>
      </c>
      <c r="J506" s="195">
        <f>I506/8</f>
        <v>0.13750000000000001</v>
      </c>
    </row>
    <row r="507" spans="1:10">
      <c r="A507" s="39"/>
      <c r="B507" s="46" t="s">
        <v>92</v>
      </c>
      <c r="C507" s="36"/>
      <c r="D507" s="159"/>
      <c r="E507" s="37"/>
      <c r="F507" s="53">
        <v>1</v>
      </c>
      <c r="G507" s="215"/>
      <c r="H507" s="172"/>
      <c r="I507" s="169"/>
      <c r="J507" s="169"/>
    </row>
    <row r="508" spans="1:10">
      <c r="A508" s="29"/>
      <c r="B508" s="4" t="s">
        <v>20</v>
      </c>
      <c r="C508" s="4"/>
      <c r="D508" s="6">
        <v>1</v>
      </c>
      <c r="E508" s="5" t="s">
        <v>61</v>
      </c>
      <c r="F508" s="52">
        <f>D508*F507</f>
        <v>1</v>
      </c>
      <c r="G508" s="215"/>
      <c r="H508" s="175"/>
      <c r="I508" s="166"/>
      <c r="J508" s="193"/>
    </row>
    <row r="509" spans="1:10">
      <c r="A509" s="29"/>
      <c r="B509" s="4" t="s">
        <v>53</v>
      </c>
      <c r="C509" s="4"/>
      <c r="D509" s="6">
        <v>1</v>
      </c>
      <c r="E509" s="5" t="s">
        <v>61</v>
      </c>
      <c r="F509" s="52">
        <f>D509*F507</f>
        <v>1</v>
      </c>
      <c r="G509" s="215"/>
      <c r="H509" s="175"/>
      <c r="I509" s="166"/>
      <c r="J509" s="193"/>
    </row>
    <row r="510" spans="1:10">
      <c r="A510" s="29"/>
      <c r="B510" s="4" t="s">
        <v>23</v>
      </c>
      <c r="C510" s="4"/>
      <c r="D510" s="6">
        <v>1.6E-2</v>
      </c>
      <c r="E510" s="5" t="s">
        <v>17</v>
      </c>
      <c r="F510" s="52">
        <f>D510*F507</f>
        <v>1.6E-2</v>
      </c>
      <c r="G510" s="215"/>
      <c r="H510" s="175"/>
      <c r="I510" s="166"/>
      <c r="J510" s="193"/>
    </row>
    <row r="511" spans="1:10">
      <c r="A511" s="29"/>
      <c r="B511" s="4" t="s">
        <v>93</v>
      </c>
      <c r="C511" s="4"/>
      <c r="D511" s="6">
        <v>5.0000000000000001E-3</v>
      </c>
      <c r="E511" s="5" t="s">
        <v>21</v>
      </c>
      <c r="F511" s="52">
        <f>D511*F507</f>
        <v>5.0000000000000001E-3</v>
      </c>
      <c r="G511" s="215"/>
      <c r="H511" s="175"/>
      <c r="I511" s="166"/>
      <c r="J511" s="193"/>
    </row>
    <row r="512" spans="1:10">
      <c r="A512" s="29"/>
      <c r="B512" s="4" t="s">
        <v>91</v>
      </c>
      <c r="C512" s="4"/>
      <c r="D512" s="6">
        <v>0.25</v>
      </c>
      <c r="E512" s="5" t="s">
        <v>82</v>
      </c>
      <c r="F512" s="52">
        <f>D512*F507</f>
        <v>0.25</v>
      </c>
      <c r="G512" s="215"/>
      <c r="H512" s="175"/>
      <c r="I512" s="166"/>
      <c r="J512" s="193"/>
    </row>
    <row r="513" spans="1:10">
      <c r="A513" s="177"/>
      <c r="B513" s="178" t="s">
        <v>25</v>
      </c>
      <c r="C513" s="179"/>
      <c r="D513" s="180">
        <v>1.4</v>
      </c>
      <c r="E513" s="181" t="s">
        <v>2</v>
      </c>
      <c r="F513" s="182">
        <f>D513*F507</f>
        <v>1.4</v>
      </c>
      <c r="G513" s="218">
        <f>F513/F514</f>
        <v>1.4</v>
      </c>
      <c r="H513" s="183">
        <v>1</v>
      </c>
      <c r="I513" s="184">
        <f>F513/H513</f>
        <v>1.4</v>
      </c>
      <c r="J513" s="194">
        <f>I513/8</f>
        <v>0.17499999999999999</v>
      </c>
    </row>
    <row r="514" spans="1:10">
      <c r="A514" s="185"/>
      <c r="B514" s="186" t="s">
        <v>1</v>
      </c>
      <c r="C514" s="187"/>
      <c r="D514" s="188">
        <v>1</v>
      </c>
      <c r="E514" s="189" t="s">
        <v>2</v>
      </c>
      <c r="F514" s="190">
        <f>D514*F507</f>
        <v>1</v>
      </c>
      <c r="G514" s="210">
        <f>F514/F513</f>
        <v>0.7142857142857143</v>
      </c>
      <c r="H514" s="191">
        <v>1</v>
      </c>
      <c r="I514" s="192">
        <f>F514/H514</f>
        <v>1</v>
      </c>
      <c r="J514" s="195">
        <f>I514/8</f>
        <v>0.125</v>
      </c>
    </row>
    <row r="515" spans="1:10" ht="15.75">
      <c r="A515" s="38" t="s">
        <v>94</v>
      </c>
      <c r="B515" s="44"/>
      <c r="C515" s="31"/>
      <c r="D515" s="43"/>
      <c r="E515" s="32"/>
      <c r="F515" s="32"/>
      <c r="G515" s="219"/>
      <c r="H515" s="176"/>
      <c r="I515" s="32"/>
      <c r="J515" s="33"/>
    </row>
    <row r="516" spans="1:10">
      <c r="A516" s="39"/>
      <c r="B516" s="46" t="s">
        <v>95</v>
      </c>
      <c r="C516" s="36"/>
      <c r="D516" s="159"/>
      <c r="E516" s="37"/>
      <c r="F516" s="53">
        <v>1</v>
      </c>
      <c r="G516" s="215"/>
      <c r="H516" s="172"/>
      <c r="I516" s="169"/>
      <c r="J516" s="169"/>
    </row>
    <row r="517" spans="1:10">
      <c r="A517" s="29"/>
      <c r="B517" s="4" t="s">
        <v>20</v>
      </c>
      <c r="C517" s="4"/>
      <c r="D517" s="6">
        <v>9</v>
      </c>
      <c r="E517" s="5" t="s">
        <v>61</v>
      </c>
      <c r="F517" s="52">
        <f>D517*F516</f>
        <v>9</v>
      </c>
      <c r="G517" s="215"/>
      <c r="H517" s="175"/>
      <c r="I517" s="166"/>
      <c r="J517" s="193"/>
    </row>
    <row r="518" spans="1:10">
      <c r="A518" s="29"/>
      <c r="B518" s="4" t="s">
        <v>53</v>
      </c>
      <c r="C518" s="4"/>
      <c r="D518" s="6">
        <v>2</v>
      </c>
      <c r="E518" s="5" t="s">
        <v>61</v>
      </c>
      <c r="F518" s="52">
        <f>D518*F516</f>
        <v>2</v>
      </c>
      <c r="G518" s="215"/>
      <c r="H518" s="175"/>
      <c r="I518" s="166"/>
      <c r="J518" s="193"/>
    </row>
    <row r="519" spans="1:10">
      <c r="A519" s="29"/>
      <c r="B519" s="4" t="s">
        <v>23</v>
      </c>
      <c r="C519" s="4"/>
      <c r="D519" s="6">
        <v>0.03</v>
      </c>
      <c r="E519" s="5" t="s">
        <v>17</v>
      </c>
      <c r="F519" s="52">
        <f>D519*F516</f>
        <v>0.03</v>
      </c>
      <c r="G519" s="215"/>
      <c r="H519" s="175"/>
      <c r="I519" s="166"/>
      <c r="J519" s="193"/>
    </row>
    <row r="520" spans="1:10">
      <c r="A520" s="29"/>
      <c r="B520" s="4" t="s">
        <v>59</v>
      </c>
      <c r="C520" s="4"/>
      <c r="D520" s="6">
        <v>4.0000000000000001E-3</v>
      </c>
      <c r="E520" s="5" t="s">
        <v>17</v>
      </c>
      <c r="F520" s="52">
        <f>D520*F516</f>
        <v>4.0000000000000001E-3</v>
      </c>
      <c r="G520" s="215"/>
      <c r="H520" s="175"/>
      <c r="I520" s="166"/>
      <c r="J520" s="193"/>
    </row>
    <row r="521" spans="1:10">
      <c r="A521" s="177"/>
      <c r="B521" s="178" t="s">
        <v>25</v>
      </c>
      <c r="C521" s="179"/>
      <c r="D521" s="180">
        <v>1.3</v>
      </c>
      <c r="E521" s="181" t="s">
        <v>2</v>
      </c>
      <c r="F521" s="182">
        <f>D521*F516</f>
        <v>1.3</v>
      </c>
      <c r="G521" s="218">
        <f>F521/F522</f>
        <v>1.3</v>
      </c>
      <c r="H521" s="183">
        <v>1</v>
      </c>
      <c r="I521" s="184">
        <f>F521/H521</f>
        <v>1.3</v>
      </c>
      <c r="J521" s="194">
        <f>I521/8</f>
        <v>0.16250000000000001</v>
      </c>
    </row>
    <row r="522" spans="1:10">
      <c r="A522" s="185"/>
      <c r="B522" s="186" t="s">
        <v>1</v>
      </c>
      <c r="C522" s="187"/>
      <c r="D522" s="188">
        <v>1</v>
      </c>
      <c r="E522" s="189" t="s">
        <v>2</v>
      </c>
      <c r="F522" s="190">
        <f>D522*F516</f>
        <v>1</v>
      </c>
      <c r="G522" s="210">
        <f>F522/F521</f>
        <v>0.76923076923076916</v>
      </c>
      <c r="H522" s="191">
        <v>1</v>
      </c>
      <c r="I522" s="192">
        <f>F522/H522</f>
        <v>1</v>
      </c>
      <c r="J522" s="195">
        <f>I522/8</f>
        <v>0.125</v>
      </c>
    </row>
    <row r="523" spans="1:10">
      <c r="A523" s="39"/>
      <c r="B523" s="46" t="s">
        <v>96</v>
      </c>
      <c r="C523" s="36"/>
      <c r="D523" s="159"/>
      <c r="E523" s="37"/>
      <c r="F523" s="53">
        <v>1</v>
      </c>
      <c r="G523" s="215"/>
      <c r="H523" s="172"/>
      <c r="I523" s="169"/>
      <c r="J523" s="169"/>
    </row>
    <row r="524" spans="1:10">
      <c r="A524" s="29"/>
      <c r="B524" s="4" t="s">
        <v>20</v>
      </c>
      <c r="C524" s="4"/>
      <c r="D524" s="6">
        <v>9</v>
      </c>
      <c r="E524" s="5" t="s">
        <v>29</v>
      </c>
      <c r="F524" s="52">
        <f>D524*F523</f>
        <v>9</v>
      </c>
      <c r="G524" s="215"/>
      <c r="H524" s="175"/>
      <c r="I524" s="166"/>
      <c r="J524" s="193"/>
    </row>
    <row r="525" spans="1:10">
      <c r="A525" s="29"/>
      <c r="B525" s="4" t="s">
        <v>53</v>
      </c>
      <c r="C525" s="4"/>
      <c r="D525" s="6">
        <v>2</v>
      </c>
      <c r="E525" s="5" t="s">
        <v>29</v>
      </c>
      <c r="F525" s="52">
        <f>D525*F523</f>
        <v>2</v>
      </c>
      <c r="G525" s="215"/>
      <c r="H525" s="175"/>
      <c r="I525" s="166"/>
      <c r="J525" s="193"/>
    </row>
    <row r="526" spans="1:10">
      <c r="A526" s="29"/>
      <c r="B526" s="4" t="s">
        <v>23</v>
      </c>
      <c r="C526" s="4"/>
      <c r="D526" s="6">
        <v>2.3E-2</v>
      </c>
      <c r="E526" s="5" t="s">
        <v>17</v>
      </c>
      <c r="F526" s="52">
        <f>D526*F523</f>
        <v>2.3E-2</v>
      </c>
      <c r="G526" s="215"/>
      <c r="H526" s="175"/>
      <c r="I526" s="166"/>
      <c r="J526" s="193"/>
    </row>
    <row r="527" spans="1:10">
      <c r="A527" s="29"/>
      <c r="B527" s="4" t="s">
        <v>59</v>
      </c>
      <c r="C527" s="4"/>
      <c r="D527" s="6">
        <v>4.0000000000000001E-3</v>
      </c>
      <c r="E527" s="5" t="s">
        <v>17</v>
      </c>
      <c r="F527" s="52">
        <f>D527*F523</f>
        <v>4.0000000000000001E-3</v>
      </c>
      <c r="G527" s="215"/>
      <c r="H527" s="175"/>
      <c r="I527" s="166"/>
      <c r="J527" s="193"/>
    </row>
    <row r="528" spans="1:10">
      <c r="A528" s="29"/>
      <c r="B528" s="4" t="s">
        <v>31</v>
      </c>
      <c r="C528" s="4"/>
      <c r="D528" s="6">
        <v>0.05</v>
      </c>
      <c r="E528" s="5" t="s">
        <v>61</v>
      </c>
      <c r="F528" s="52">
        <f>D528*F523</f>
        <v>0.05</v>
      </c>
      <c r="G528" s="215"/>
      <c r="H528" s="175"/>
      <c r="I528" s="166"/>
      <c r="J528" s="193"/>
    </row>
    <row r="529" spans="1:10">
      <c r="A529" s="29"/>
      <c r="B529" s="4" t="s">
        <v>222</v>
      </c>
      <c r="C529" s="4"/>
      <c r="D529" s="6">
        <v>4.9000000000000004</v>
      </c>
      <c r="E529" s="5" t="s">
        <v>77</v>
      </c>
      <c r="F529" s="52">
        <f>D529*F523</f>
        <v>4.9000000000000004</v>
      </c>
      <c r="G529" s="215"/>
      <c r="H529" s="175"/>
      <c r="I529" s="166"/>
      <c r="J529" s="193"/>
    </row>
    <row r="530" spans="1:10">
      <c r="A530" s="29"/>
      <c r="B530" s="4" t="s">
        <v>97</v>
      </c>
      <c r="C530" s="4"/>
      <c r="D530" s="6">
        <v>7.7</v>
      </c>
      <c r="E530" s="5" t="s">
        <v>61</v>
      </c>
      <c r="F530" s="52">
        <f>D530*F523</f>
        <v>7.7</v>
      </c>
      <c r="G530" s="215"/>
      <c r="H530" s="175"/>
      <c r="I530" s="166"/>
      <c r="J530" s="193"/>
    </row>
    <row r="531" spans="1:10">
      <c r="A531" s="29"/>
      <c r="B531" s="4" t="s">
        <v>98</v>
      </c>
      <c r="C531" s="4"/>
      <c r="D531" s="6">
        <v>2.1</v>
      </c>
      <c r="E531" s="5" t="s">
        <v>61</v>
      </c>
      <c r="F531" s="52">
        <f>D531*F523</f>
        <v>2.1</v>
      </c>
      <c r="G531" s="215"/>
      <c r="H531" s="175"/>
      <c r="I531" s="166"/>
      <c r="J531" s="193"/>
    </row>
    <row r="532" spans="1:10">
      <c r="A532" s="177"/>
      <c r="B532" s="178" t="s">
        <v>25</v>
      </c>
      <c r="C532" s="179"/>
      <c r="D532" s="180">
        <v>2.5499999999999998</v>
      </c>
      <c r="E532" s="181" t="s">
        <v>2</v>
      </c>
      <c r="F532" s="182">
        <f>D532*F523</f>
        <v>2.5499999999999998</v>
      </c>
      <c r="G532" s="218">
        <f>F532/F533</f>
        <v>2.3181818181818179</v>
      </c>
      <c r="H532" s="183">
        <v>2</v>
      </c>
      <c r="I532" s="184">
        <f>F532/H532</f>
        <v>1.2749999999999999</v>
      </c>
      <c r="J532" s="194">
        <f>I532/8</f>
        <v>0.15937499999999999</v>
      </c>
    </row>
    <row r="533" spans="1:10">
      <c r="A533" s="185"/>
      <c r="B533" s="186" t="s">
        <v>1</v>
      </c>
      <c r="C533" s="187"/>
      <c r="D533" s="188">
        <v>1.1000000000000001</v>
      </c>
      <c r="E533" s="189" t="s">
        <v>2</v>
      </c>
      <c r="F533" s="190">
        <f>D533*F523</f>
        <v>1.1000000000000001</v>
      </c>
      <c r="G533" s="210">
        <f>F533/F532</f>
        <v>0.43137254901960792</v>
      </c>
      <c r="H533" s="191">
        <v>1</v>
      </c>
      <c r="I533" s="192">
        <f>F533/H533</f>
        <v>1.1000000000000001</v>
      </c>
      <c r="J533" s="195">
        <f>I533/8</f>
        <v>0.13750000000000001</v>
      </c>
    </row>
    <row r="534" spans="1:10">
      <c r="A534" s="39"/>
      <c r="B534" s="46" t="s">
        <v>245</v>
      </c>
      <c r="C534" s="36"/>
      <c r="D534" s="159"/>
      <c r="E534" s="37"/>
      <c r="F534" s="53">
        <v>1</v>
      </c>
      <c r="G534" s="215"/>
      <c r="H534" s="172"/>
      <c r="I534" s="169"/>
      <c r="J534" s="169"/>
    </row>
    <row r="535" spans="1:10">
      <c r="A535" s="29"/>
      <c r="B535" s="4" t="s">
        <v>88</v>
      </c>
      <c r="C535" s="4"/>
      <c r="D535" s="6">
        <v>4</v>
      </c>
      <c r="E535" s="5" t="s">
        <v>61</v>
      </c>
      <c r="F535" s="52">
        <f>D535*F534</f>
        <v>4</v>
      </c>
      <c r="G535" s="215"/>
      <c r="H535" s="175"/>
      <c r="I535" s="166"/>
      <c r="J535" s="193"/>
    </row>
    <row r="536" spans="1:10">
      <c r="A536" s="29"/>
      <c r="B536" s="4" t="s">
        <v>20</v>
      </c>
      <c r="C536" s="4"/>
      <c r="D536" s="6">
        <v>1.2</v>
      </c>
      <c r="E536" s="5" t="s">
        <v>61</v>
      </c>
      <c r="F536" s="52">
        <f>D536*F534</f>
        <v>1.2</v>
      </c>
      <c r="G536" s="215"/>
      <c r="H536" s="175"/>
      <c r="I536" s="166"/>
      <c r="J536" s="193"/>
    </row>
    <row r="537" spans="1:10">
      <c r="A537" s="29"/>
      <c r="B537" s="4" t="s">
        <v>344</v>
      </c>
      <c r="C537" s="4"/>
      <c r="D537" s="6">
        <v>2.8</v>
      </c>
      <c r="E537" s="5" t="s">
        <v>61</v>
      </c>
      <c r="F537" s="52">
        <f>D537*F534</f>
        <v>2.8</v>
      </c>
      <c r="G537" s="215"/>
      <c r="H537" s="175"/>
      <c r="I537" s="166"/>
      <c r="J537" s="193"/>
    </row>
    <row r="538" spans="1:10">
      <c r="A538" s="29"/>
      <c r="B538" s="4" t="s">
        <v>23</v>
      </c>
      <c r="C538" s="4"/>
      <c r="D538" s="6">
        <v>8.9999999999999993E-3</v>
      </c>
      <c r="E538" s="5" t="s">
        <v>17</v>
      </c>
      <c r="F538" s="52">
        <f>D538*F534</f>
        <v>8.9999999999999993E-3</v>
      </c>
      <c r="G538" s="215"/>
      <c r="H538" s="175"/>
      <c r="I538" s="166"/>
      <c r="J538" s="193"/>
    </row>
    <row r="539" spans="1:10">
      <c r="A539" s="177"/>
      <c r="B539" s="178" t="s">
        <v>25</v>
      </c>
      <c r="C539" s="179"/>
      <c r="D539" s="180">
        <v>1.1000000000000001</v>
      </c>
      <c r="E539" s="181" t="s">
        <v>2</v>
      </c>
      <c r="F539" s="182">
        <f>D539*F534</f>
        <v>1.1000000000000001</v>
      </c>
      <c r="G539" s="218">
        <f>F539/F540</f>
        <v>1.375</v>
      </c>
      <c r="H539" s="183">
        <v>1</v>
      </c>
      <c r="I539" s="184">
        <f>F539/H539</f>
        <v>1.1000000000000001</v>
      </c>
      <c r="J539" s="194">
        <f>I539/8</f>
        <v>0.13750000000000001</v>
      </c>
    </row>
    <row r="540" spans="1:10">
      <c r="A540" s="185"/>
      <c r="B540" s="186" t="s">
        <v>1</v>
      </c>
      <c r="C540" s="187"/>
      <c r="D540" s="188">
        <v>0.8</v>
      </c>
      <c r="E540" s="189" t="s">
        <v>2</v>
      </c>
      <c r="F540" s="190">
        <f>D540*F534</f>
        <v>0.8</v>
      </c>
      <c r="G540" s="210">
        <f>F540/F539</f>
        <v>0.72727272727272729</v>
      </c>
      <c r="H540" s="191">
        <v>1</v>
      </c>
      <c r="I540" s="192">
        <f>F540/H540</f>
        <v>0.8</v>
      </c>
      <c r="J540" s="195">
        <f>I540/8</f>
        <v>0.1</v>
      </c>
    </row>
    <row r="541" spans="1:10">
      <c r="A541" s="177"/>
      <c r="B541" s="178" t="s">
        <v>246</v>
      </c>
      <c r="C541" s="179"/>
      <c r="D541" s="180">
        <v>0.35</v>
      </c>
      <c r="E541" s="181" t="s">
        <v>2</v>
      </c>
      <c r="F541" s="182">
        <f>D541*F534</f>
        <v>0.35</v>
      </c>
      <c r="G541" s="218">
        <f>F541/F542</f>
        <v>1.1666666666666667</v>
      </c>
      <c r="H541" s="183">
        <v>1</v>
      </c>
      <c r="I541" s="184">
        <f>F541/H541</f>
        <v>0.35</v>
      </c>
      <c r="J541" s="194">
        <f>I541/8</f>
        <v>4.3749999999999997E-2</v>
      </c>
    </row>
    <row r="542" spans="1:10">
      <c r="A542" s="185"/>
      <c r="B542" s="186" t="s">
        <v>247</v>
      </c>
      <c r="C542" s="187"/>
      <c r="D542" s="188">
        <v>0.3</v>
      </c>
      <c r="E542" s="189" t="s">
        <v>2</v>
      </c>
      <c r="F542" s="190">
        <f>D542*F534</f>
        <v>0.3</v>
      </c>
      <c r="G542" s="210">
        <f>F542/F541</f>
        <v>0.85714285714285721</v>
      </c>
      <c r="H542" s="191">
        <v>1</v>
      </c>
      <c r="I542" s="192">
        <f>F542/H542</f>
        <v>0.3</v>
      </c>
      <c r="J542" s="195">
        <f>I542/8</f>
        <v>3.7499999999999999E-2</v>
      </c>
    </row>
    <row r="543" spans="1:10">
      <c r="A543" s="39"/>
      <c r="B543" s="46" t="s">
        <v>99</v>
      </c>
      <c r="C543" s="36"/>
      <c r="D543" s="159"/>
      <c r="E543" s="37"/>
      <c r="F543" s="53">
        <v>1</v>
      </c>
      <c r="G543" s="215"/>
      <c r="H543" s="172"/>
      <c r="I543" s="169"/>
      <c r="J543" s="169"/>
    </row>
    <row r="544" spans="1:10">
      <c r="A544" s="29"/>
      <c r="B544" s="4" t="s">
        <v>204</v>
      </c>
      <c r="C544" s="4"/>
      <c r="D544" s="6">
        <v>1</v>
      </c>
      <c r="E544" s="5" t="s">
        <v>34</v>
      </c>
      <c r="F544" s="52">
        <f>D544*F543</f>
        <v>1</v>
      </c>
      <c r="G544" s="215"/>
      <c r="H544" s="175"/>
      <c r="I544" s="166"/>
      <c r="J544" s="193"/>
    </row>
    <row r="545" spans="1:10">
      <c r="A545" s="29"/>
      <c r="B545" s="4" t="s">
        <v>100</v>
      </c>
      <c r="C545" s="4"/>
      <c r="D545" s="6">
        <v>1.4</v>
      </c>
      <c r="E545" s="5" t="s">
        <v>61</v>
      </c>
      <c r="F545" s="52">
        <f>D545*F543</f>
        <v>1.4</v>
      </c>
      <c r="G545" s="215"/>
      <c r="H545" s="175"/>
      <c r="I545" s="166"/>
      <c r="J545" s="193"/>
    </row>
    <row r="546" spans="1:10">
      <c r="A546" s="177"/>
      <c r="B546" s="178" t="s">
        <v>25</v>
      </c>
      <c r="C546" s="179"/>
      <c r="D546" s="180">
        <v>0.8</v>
      </c>
      <c r="E546" s="181" t="s">
        <v>2</v>
      </c>
      <c r="F546" s="182">
        <f>D546*F543</f>
        <v>0.8</v>
      </c>
      <c r="G546" s="218">
        <f>F546/F547</f>
        <v>2</v>
      </c>
      <c r="H546" s="183">
        <v>2</v>
      </c>
      <c r="I546" s="184">
        <f>F546/H546</f>
        <v>0.4</v>
      </c>
      <c r="J546" s="194">
        <f>I546/8</f>
        <v>0.05</v>
      </c>
    </row>
    <row r="547" spans="1:10">
      <c r="A547" s="185"/>
      <c r="B547" s="186" t="s">
        <v>1</v>
      </c>
      <c r="C547" s="187"/>
      <c r="D547" s="188">
        <v>0.4</v>
      </c>
      <c r="E547" s="189" t="s">
        <v>2</v>
      </c>
      <c r="F547" s="190">
        <f>D547*F543</f>
        <v>0.4</v>
      </c>
      <c r="G547" s="210">
        <f>F547/F546</f>
        <v>0.5</v>
      </c>
      <c r="H547" s="191">
        <v>1</v>
      </c>
      <c r="I547" s="192">
        <f>F547/H547</f>
        <v>0.4</v>
      </c>
      <c r="J547" s="195">
        <f>I547/8</f>
        <v>0.05</v>
      </c>
    </row>
    <row r="548" spans="1:10">
      <c r="A548" s="39"/>
      <c r="B548" s="46" t="s">
        <v>101</v>
      </c>
      <c r="C548" s="36"/>
      <c r="D548" s="159"/>
      <c r="E548" s="37"/>
      <c r="F548" s="53">
        <v>1</v>
      </c>
      <c r="G548" s="215"/>
      <c r="H548" s="172"/>
      <c r="I548" s="169"/>
      <c r="J548" s="169"/>
    </row>
    <row r="549" spans="1:10">
      <c r="A549" s="29"/>
      <c r="B549" s="4" t="s">
        <v>102</v>
      </c>
      <c r="C549" s="4"/>
      <c r="D549" s="6">
        <v>1</v>
      </c>
      <c r="E549" s="5" t="s">
        <v>33</v>
      </c>
      <c r="F549" s="52">
        <f>D549*F548</f>
        <v>1</v>
      </c>
      <c r="G549" s="215"/>
      <c r="H549" s="175"/>
      <c r="I549" s="166"/>
      <c r="J549" s="193"/>
    </row>
    <row r="550" spans="1:10">
      <c r="A550" s="29"/>
      <c r="B550" s="4" t="s">
        <v>76</v>
      </c>
      <c r="C550" s="4"/>
      <c r="D550" s="6">
        <v>2.9</v>
      </c>
      <c r="E550" s="5" t="s">
        <v>77</v>
      </c>
      <c r="F550" s="52">
        <f>D550*F548</f>
        <v>2.9</v>
      </c>
      <c r="G550" s="215"/>
      <c r="H550" s="175"/>
      <c r="I550" s="166"/>
      <c r="J550" s="193"/>
    </row>
    <row r="551" spans="1:10">
      <c r="A551" s="29"/>
      <c r="B551" s="4" t="s">
        <v>31</v>
      </c>
      <c r="C551" s="4"/>
      <c r="D551" s="6">
        <v>0.05</v>
      </c>
      <c r="E551" s="5" t="s">
        <v>29</v>
      </c>
      <c r="F551" s="52">
        <f>D551*F548</f>
        <v>0.05</v>
      </c>
      <c r="G551" s="215"/>
      <c r="H551" s="175"/>
      <c r="I551" s="166"/>
      <c r="J551" s="193"/>
    </row>
    <row r="552" spans="1:10">
      <c r="A552" s="177"/>
      <c r="B552" s="178" t="s">
        <v>25</v>
      </c>
      <c r="C552" s="179"/>
      <c r="D552" s="180">
        <v>1</v>
      </c>
      <c r="E552" s="181" t="s">
        <v>2</v>
      </c>
      <c r="F552" s="182">
        <f>D552*F548</f>
        <v>1</v>
      </c>
      <c r="G552" s="218">
        <f>F552/F553</f>
        <v>1.25</v>
      </c>
      <c r="H552" s="183">
        <v>1</v>
      </c>
      <c r="I552" s="184">
        <f>F552/H552</f>
        <v>1</v>
      </c>
      <c r="J552" s="194">
        <f>I552/8</f>
        <v>0.125</v>
      </c>
    </row>
    <row r="553" spans="1:10">
      <c r="A553" s="185"/>
      <c r="B553" s="186" t="s">
        <v>1</v>
      </c>
      <c r="C553" s="187"/>
      <c r="D553" s="188">
        <v>0.8</v>
      </c>
      <c r="E553" s="189" t="s">
        <v>2</v>
      </c>
      <c r="F553" s="190">
        <f>D553*F548</f>
        <v>0.8</v>
      </c>
      <c r="G553" s="210">
        <f>F553/F552</f>
        <v>0.8</v>
      </c>
      <c r="H553" s="191">
        <v>1</v>
      </c>
      <c r="I553" s="192">
        <f>F553/H553</f>
        <v>0.8</v>
      </c>
      <c r="J553" s="195">
        <f>I553/8</f>
        <v>0.1</v>
      </c>
    </row>
    <row r="554" spans="1:10" ht="15.75">
      <c r="A554" s="38" t="s">
        <v>242</v>
      </c>
      <c r="B554" s="44"/>
      <c r="C554" s="31"/>
      <c r="D554" s="43"/>
      <c r="E554" s="32"/>
      <c r="F554" s="32"/>
      <c r="G554" s="219"/>
      <c r="H554" s="176"/>
      <c r="I554" s="32"/>
      <c r="J554" s="33"/>
    </row>
    <row r="555" spans="1:10">
      <c r="A555" s="39"/>
      <c r="B555" s="46" t="s">
        <v>103</v>
      </c>
      <c r="C555" s="36"/>
      <c r="D555" s="159"/>
      <c r="E555" s="37"/>
      <c r="F555" s="53">
        <v>1</v>
      </c>
      <c r="G555" s="215"/>
      <c r="H555" s="172"/>
      <c r="I555" s="169"/>
      <c r="J555" s="169"/>
    </row>
    <row r="556" spans="1:10">
      <c r="A556" s="29"/>
      <c r="B556" s="4" t="s">
        <v>20</v>
      </c>
      <c r="C556" s="4"/>
      <c r="D556" s="6">
        <v>4</v>
      </c>
      <c r="E556" s="5" t="s">
        <v>61</v>
      </c>
      <c r="F556" s="52">
        <f>D556*F555</f>
        <v>4</v>
      </c>
      <c r="G556" s="215"/>
      <c r="H556" s="175"/>
      <c r="I556" s="166"/>
      <c r="J556" s="193"/>
    </row>
    <row r="557" spans="1:10">
      <c r="A557" s="29"/>
      <c r="B557" s="4" t="s">
        <v>53</v>
      </c>
      <c r="C557" s="4"/>
      <c r="D557" s="6">
        <v>5</v>
      </c>
      <c r="E557" s="5" t="s">
        <v>61</v>
      </c>
      <c r="F557" s="52">
        <f>D557*F555</f>
        <v>5</v>
      </c>
      <c r="G557" s="215"/>
      <c r="H557" s="175"/>
      <c r="I557" s="166"/>
      <c r="J557" s="193"/>
    </row>
    <row r="558" spans="1:10">
      <c r="A558" s="29"/>
      <c r="B558" s="4" t="s">
        <v>23</v>
      </c>
      <c r="C558" s="4"/>
      <c r="D558" s="6">
        <v>0.05</v>
      </c>
      <c r="E558" s="5" t="s">
        <v>17</v>
      </c>
      <c r="F558" s="52">
        <f>D558*F555</f>
        <v>0.05</v>
      </c>
      <c r="G558" s="215"/>
      <c r="H558" s="175"/>
      <c r="I558" s="166"/>
      <c r="J558" s="193"/>
    </row>
    <row r="559" spans="1:10">
      <c r="A559" s="29"/>
      <c r="B559" s="4" t="s">
        <v>64</v>
      </c>
      <c r="C559" s="4"/>
      <c r="D559" s="6">
        <v>7.0000000000000007E-2</v>
      </c>
      <c r="E559" s="5" t="s">
        <v>17</v>
      </c>
      <c r="F559" s="52">
        <f>D559*F555</f>
        <v>7.0000000000000007E-2</v>
      </c>
      <c r="G559" s="215"/>
      <c r="H559" s="175"/>
      <c r="I559" s="166"/>
      <c r="J559" s="193"/>
    </row>
    <row r="560" spans="1:10">
      <c r="A560" s="177"/>
      <c r="B560" s="178" t="s">
        <v>25</v>
      </c>
      <c r="C560" s="179"/>
      <c r="D560" s="180">
        <v>0.5</v>
      </c>
      <c r="E560" s="181" t="s">
        <v>2</v>
      </c>
      <c r="F560" s="182">
        <f>D560*F555</f>
        <v>0.5</v>
      </c>
      <c r="G560" s="218">
        <f>F560/F561</f>
        <v>0.7142857142857143</v>
      </c>
      <c r="H560" s="183">
        <v>1</v>
      </c>
      <c r="I560" s="184">
        <f>F560/H560</f>
        <v>0.5</v>
      </c>
      <c r="J560" s="194">
        <f>I560/8</f>
        <v>6.25E-2</v>
      </c>
    </row>
    <row r="561" spans="1:10">
      <c r="A561" s="185"/>
      <c r="B561" s="186" t="s">
        <v>1</v>
      </c>
      <c r="C561" s="187"/>
      <c r="D561" s="188">
        <v>0.7</v>
      </c>
      <c r="E561" s="189" t="s">
        <v>2</v>
      </c>
      <c r="F561" s="190">
        <f>D561*F555</f>
        <v>0.7</v>
      </c>
      <c r="G561" s="210">
        <f>F561/F560</f>
        <v>1.4</v>
      </c>
      <c r="H561" s="191">
        <v>1</v>
      </c>
      <c r="I561" s="192">
        <f>F561/H561</f>
        <v>0.7</v>
      </c>
      <c r="J561" s="195">
        <f>I561/8</f>
        <v>8.7499999999999994E-2</v>
      </c>
    </row>
    <row r="562" spans="1:10">
      <c r="A562" s="39"/>
      <c r="B562" s="46" t="s">
        <v>104</v>
      </c>
      <c r="C562" s="36"/>
      <c r="D562" s="159"/>
      <c r="E562" s="37"/>
      <c r="F562" s="53">
        <v>1</v>
      </c>
      <c r="G562" s="215"/>
      <c r="H562" s="172"/>
      <c r="I562" s="169"/>
      <c r="J562" s="169"/>
    </row>
    <row r="563" spans="1:10">
      <c r="A563" s="29"/>
      <c r="B563" s="4" t="s">
        <v>20</v>
      </c>
      <c r="C563" s="4"/>
      <c r="D563" s="6">
        <v>17</v>
      </c>
      <c r="E563" s="5" t="s">
        <v>29</v>
      </c>
      <c r="F563" s="52">
        <f>D563*F562</f>
        <v>17</v>
      </c>
      <c r="G563" s="215"/>
      <c r="H563" s="175"/>
      <c r="I563" s="166"/>
      <c r="J563" s="193"/>
    </row>
    <row r="564" spans="1:10">
      <c r="A564" s="29"/>
      <c r="B564" s="4" t="s">
        <v>53</v>
      </c>
      <c r="C564" s="4"/>
      <c r="D564" s="6">
        <v>6</v>
      </c>
      <c r="E564" s="5" t="s">
        <v>29</v>
      </c>
      <c r="F564" s="52">
        <f>D564*F562</f>
        <v>6</v>
      </c>
      <c r="G564" s="215"/>
      <c r="H564" s="175"/>
      <c r="I564" s="166"/>
      <c r="J564" s="193"/>
    </row>
    <row r="565" spans="1:10">
      <c r="A565" s="29"/>
      <c r="B565" s="4" t="s">
        <v>23</v>
      </c>
      <c r="C565" s="4"/>
      <c r="D565" s="6">
        <v>6.9000000000000006E-2</v>
      </c>
      <c r="E565" s="5" t="s">
        <v>17</v>
      </c>
      <c r="F565" s="52">
        <f>D565*F562</f>
        <v>6.9000000000000006E-2</v>
      </c>
      <c r="G565" s="215"/>
      <c r="H565" s="175"/>
      <c r="I565" s="166"/>
      <c r="J565" s="193"/>
    </row>
    <row r="566" spans="1:10">
      <c r="A566" s="29"/>
      <c r="B566" s="4" t="s">
        <v>64</v>
      </c>
      <c r="C566" s="4"/>
      <c r="D566" s="6">
        <v>7.0999999999999994E-2</v>
      </c>
      <c r="E566" s="5" t="s">
        <v>17</v>
      </c>
      <c r="F566" s="52">
        <f>D566*F562</f>
        <v>7.0999999999999994E-2</v>
      </c>
      <c r="G566" s="215"/>
      <c r="H566" s="175"/>
      <c r="I566" s="166"/>
      <c r="J566" s="193"/>
    </row>
    <row r="567" spans="1:10">
      <c r="A567" s="177"/>
      <c r="B567" s="178" t="s">
        <v>25</v>
      </c>
      <c r="C567" s="179"/>
      <c r="D567" s="180">
        <v>0.5</v>
      </c>
      <c r="E567" s="181" t="s">
        <v>2</v>
      </c>
      <c r="F567" s="182">
        <f>D567*F562</f>
        <v>0.5</v>
      </c>
      <c r="G567" s="218">
        <f>F567/F568</f>
        <v>0.7142857142857143</v>
      </c>
      <c r="H567" s="183">
        <v>1</v>
      </c>
      <c r="I567" s="184">
        <f>F567/H567</f>
        <v>0.5</v>
      </c>
      <c r="J567" s="194">
        <f>I567/8</f>
        <v>6.25E-2</v>
      </c>
    </row>
    <row r="568" spans="1:10">
      <c r="A568" s="185"/>
      <c r="B568" s="186" t="s">
        <v>1</v>
      </c>
      <c r="C568" s="187"/>
      <c r="D568" s="188">
        <v>0.7</v>
      </c>
      <c r="E568" s="189" t="s">
        <v>2</v>
      </c>
      <c r="F568" s="190">
        <f>D568*F562</f>
        <v>0.7</v>
      </c>
      <c r="G568" s="210">
        <f>F568/F567</f>
        <v>1.4</v>
      </c>
      <c r="H568" s="191">
        <v>1</v>
      </c>
      <c r="I568" s="192">
        <f>F568/H568</f>
        <v>0.7</v>
      </c>
      <c r="J568" s="195">
        <f>I568/8</f>
        <v>8.7499999999999994E-2</v>
      </c>
    </row>
    <row r="569" spans="1:10">
      <c r="A569" s="39"/>
      <c r="B569" s="46" t="s">
        <v>105</v>
      </c>
      <c r="C569" s="36"/>
      <c r="D569" s="159"/>
      <c r="E569" s="37"/>
      <c r="F569" s="53">
        <v>1</v>
      </c>
      <c r="G569" s="215"/>
      <c r="H569" s="172"/>
      <c r="I569" s="169"/>
      <c r="J569" s="169"/>
    </row>
    <row r="570" spans="1:10">
      <c r="A570" s="29"/>
      <c r="B570" s="4" t="s">
        <v>20</v>
      </c>
      <c r="C570" s="4"/>
      <c r="D570" s="6">
        <v>12</v>
      </c>
      <c r="E570" s="5" t="s">
        <v>29</v>
      </c>
      <c r="F570" s="52">
        <f>D570*F569</f>
        <v>12</v>
      </c>
      <c r="G570" s="215"/>
      <c r="H570" s="175"/>
      <c r="I570" s="166"/>
      <c r="J570" s="193"/>
    </row>
    <row r="571" spans="1:10">
      <c r="A571" s="29"/>
      <c r="B571" s="4" t="s">
        <v>53</v>
      </c>
      <c r="C571" s="4"/>
      <c r="D571" s="6">
        <v>4</v>
      </c>
      <c r="E571" s="5" t="s">
        <v>29</v>
      </c>
      <c r="F571" s="52">
        <f>D571*F569</f>
        <v>4</v>
      </c>
      <c r="G571" s="215"/>
      <c r="H571" s="175"/>
      <c r="I571" s="166"/>
      <c r="J571" s="193"/>
    </row>
    <row r="572" spans="1:10">
      <c r="A572" s="29"/>
      <c r="B572" s="4" t="s">
        <v>23</v>
      </c>
      <c r="C572" s="4"/>
      <c r="D572" s="6">
        <v>4.5999999999999999E-2</v>
      </c>
      <c r="E572" s="5" t="s">
        <v>17</v>
      </c>
      <c r="F572" s="52">
        <f>D572*F569</f>
        <v>4.5999999999999999E-2</v>
      </c>
      <c r="G572" s="215"/>
      <c r="H572" s="175"/>
      <c r="I572" s="166"/>
      <c r="J572" s="193"/>
    </row>
    <row r="573" spans="1:10">
      <c r="A573" s="29"/>
      <c r="B573" s="4" t="s">
        <v>207</v>
      </c>
      <c r="C573" s="4"/>
      <c r="D573" s="6">
        <v>4.8000000000000001E-2</v>
      </c>
      <c r="E573" s="5" t="s">
        <v>17</v>
      </c>
      <c r="F573" s="52">
        <f>D573*F569</f>
        <v>4.8000000000000001E-2</v>
      </c>
      <c r="G573" s="215"/>
      <c r="H573" s="175"/>
      <c r="I573" s="166"/>
      <c r="J573" s="193"/>
    </row>
    <row r="574" spans="1:10">
      <c r="A574" s="177"/>
      <c r="B574" s="178" t="s">
        <v>25</v>
      </c>
      <c r="C574" s="179"/>
      <c r="D574" s="180">
        <v>0.8</v>
      </c>
      <c r="E574" s="181" t="s">
        <v>2</v>
      </c>
      <c r="F574" s="182">
        <f>D574*F569</f>
        <v>0.8</v>
      </c>
      <c r="G574" s="218">
        <f>F574/F575</f>
        <v>1.3333333333333335</v>
      </c>
      <c r="H574" s="183">
        <v>1</v>
      </c>
      <c r="I574" s="184">
        <f>F574/H574</f>
        <v>0.8</v>
      </c>
      <c r="J574" s="194">
        <f>I574/8</f>
        <v>0.1</v>
      </c>
    </row>
    <row r="575" spans="1:10">
      <c r="A575" s="185"/>
      <c r="B575" s="186" t="s">
        <v>1</v>
      </c>
      <c r="C575" s="187"/>
      <c r="D575" s="188">
        <v>0.6</v>
      </c>
      <c r="E575" s="189" t="s">
        <v>2</v>
      </c>
      <c r="F575" s="190">
        <f>D575*F569</f>
        <v>0.6</v>
      </c>
      <c r="G575" s="210">
        <f>F575/F574</f>
        <v>0.74999999999999989</v>
      </c>
      <c r="H575" s="191">
        <v>1</v>
      </c>
      <c r="I575" s="192">
        <f>F575/H575</f>
        <v>0.6</v>
      </c>
      <c r="J575" s="195">
        <f>I575/8</f>
        <v>7.4999999999999997E-2</v>
      </c>
    </row>
    <row r="576" spans="1:10" ht="15.75">
      <c r="A576" s="38" t="s">
        <v>340</v>
      </c>
      <c r="B576" s="44"/>
      <c r="C576" s="31"/>
      <c r="D576" s="43"/>
      <c r="E576" s="32"/>
      <c r="F576" s="32"/>
      <c r="G576" s="219"/>
      <c r="H576" s="176"/>
      <c r="I576" s="32"/>
      <c r="J576" s="33"/>
    </row>
    <row r="577" spans="1:10">
      <c r="A577" s="39"/>
      <c r="B577" s="46" t="s">
        <v>341</v>
      </c>
      <c r="C577" s="36"/>
      <c r="D577" s="159"/>
      <c r="E577" s="37"/>
      <c r="F577" s="53">
        <v>1</v>
      </c>
      <c r="G577" s="215"/>
      <c r="H577" s="172"/>
      <c r="I577" s="169"/>
      <c r="J577" s="169"/>
    </row>
    <row r="578" spans="1:10">
      <c r="A578" s="29"/>
      <c r="B578" s="207" t="s">
        <v>20</v>
      </c>
      <c r="C578" s="9"/>
      <c r="D578" s="6">
        <v>1.78</v>
      </c>
      <c r="E578" s="5" t="s">
        <v>29</v>
      </c>
      <c r="F578" s="52">
        <f>D578*F577</f>
        <v>1.78</v>
      </c>
      <c r="G578" s="217"/>
      <c r="H578" s="174"/>
      <c r="I578" s="167"/>
      <c r="J578" s="198"/>
    </row>
    <row r="579" spans="1:10">
      <c r="A579" s="29"/>
      <c r="B579" s="207" t="s">
        <v>53</v>
      </c>
      <c r="C579" s="9"/>
      <c r="D579" s="6">
        <v>4</v>
      </c>
      <c r="E579" s="5" t="s">
        <v>29</v>
      </c>
      <c r="F579" s="52">
        <f>D579*F577</f>
        <v>4</v>
      </c>
      <c r="G579" s="217"/>
      <c r="H579" s="174"/>
      <c r="I579" s="167"/>
      <c r="J579" s="198"/>
    </row>
    <row r="580" spans="1:10">
      <c r="A580" s="29"/>
      <c r="B580" s="207" t="s">
        <v>59</v>
      </c>
      <c r="C580" s="9"/>
      <c r="D580" s="6">
        <v>2.4E-2</v>
      </c>
      <c r="E580" s="5" t="s">
        <v>17</v>
      </c>
      <c r="F580" s="52">
        <f>D580*F577</f>
        <v>2.4E-2</v>
      </c>
      <c r="G580" s="217"/>
      <c r="H580" s="174"/>
      <c r="I580" s="167"/>
      <c r="J580" s="198"/>
    </row>
    <row r="581" spans="1:10">
      <c r="A581" s="177"/>
      <c r="B581" s="178" t="s">
        <v>338</v>
      </c>
      <c r="C581" s="179"/>
      <c r="D581" s="180">
        <v>0.45</v>
      </c>
      <c r="E581" s="181" t="s">
        <v>2</v>
      </c>
      <c r="F581" s="182">
        <f>D581*F577</f>
        <v>0.45</v>
      </c>
      <c r="G581" s="218">
        <f>F581/F582</f>
        <v>1.9565217391304348</v>
      </c>
      <c r="H581" s="183">
        <v>2</v>
      </c>
      <c r="I581" s="184"/>
      <c r="J581" s="194"/>
    </row>
    <row r="582" spans="1:10">
      <c r="A582" s="185"/>
      <c r="B582" s="186" t="s">
        <v>339</v>
      </c>
      <c r="C582" s="187"/>
      <c r="D582" s="188">
        <v>0.23</v>
      </c>
      <c r="E582" s="189" t="s">
        <v>2</v>
      </c>
      <c r="F582" s="190">
        <f>D582*F577</f>
        <v>0.23</v>
      </c>
      <c r="G582" s="210">
        <f>F582/F581</f>
        <v>0.51111111111111107</v>
      </c>
      <c r="H582" s="191">
        <v>1</v>
      </c>
      <c r="I582" s="192"/>
      <c r="J582" s="195"/>
    </row>
    <row r="583" spans="1:10" ht="15.75">
      <c r="A583" s="38" t="s">
        <v>187</v>
      </c>
      <c r="B583" s="44"/>
      <c r="C583" s="31"/>
      <c r="D583" s="43"/>
      <c r="E583" s="32"/>
      <c r="F583" s="32"/>
      <c r="G583" s="219"/>
      <c r="H583" s="176"/>
      <c r="I583" s="32"/>
      <c r="J583" s="33"/>
    </row>
    <row r="584" spans="1:10">
      <c r="A584" s="39"/>
      <c r="B584" s="46" t="s">
        <v>326</v>
      </c>
      <c r="C584" s="36"/>
      <c r="D584" s="159"/>
      <c r="E584" s="37"/>
      <c r="F584" s="53">
        <v>1</v>
      </c>
      <c r="G584" s="215"/>
      <c r="H584" s="172"/>
      <c r="I584" s="169"/>
      <c r="J584" s="169"/>
    </row>
    <row r="585" spans="1:10">
      <c r="A585" s="29"/>
      <c r="B585" s="4" t="s">
        <v>20</v>
      </c>
      <c r="C585" s="4"/>
      <c r="D585" s="6">
        <v>2</v>
      </c>
      <c r="E585" s="5" t="s">
        <v>61</v>
      </c>
      <c r="F585" s="52">
        <f>D585*F584</f>
        <v>2</v>
      </c>
      <c r="G585" s="215"/>
      <c r="H585" s="175"/>
      <c r="I585" s="166"/>
      <c r="J585" s="193"/>
    </row>
    <row r="586" spans="1:10">
      <c r="A586" s="29"/>
      <c r="B586" s="4" t="s">
        <v>53</v>
      </c>
      <c r="C586" s="4"/>
      <c r="D586" s="6">
        <v>2</v>
      </c>
      <c r="E586" s="5" t="s">
        <v>61</v>
      </c>
      <c r="F586" s="52">
        <f>D586*F584</f>
        <v>2</v>
      </c>
      <c r="G586" s="215"/>
      <c r="H586" s="175"/>
      <c r="I586" s="166"/>
      <c r="J586" s="193"/>
    </row>
    <row r="587" spans="1:10">
      <c r="A587" s="29"/>
      <c r="B587" s="4" t="s">
        <v>23</v>
      </c>
      <c r="C587" s="4"/>
      <c r="D587" s="6">
        <v>2.1999999999999999E-2</v>
      </c>
      <c r="E587" s="5" t="s">
        <v>17</v>
      </c>
      <c r="F587" s="52">
        <f>D587*F584</f>
        <v>2.1999999999999999E-2</v>
      </c>
      <c r="G587" s="215"/>
      <c r="H587" s="175"/>
      <c r="I587" s="166"/>
      <c r="J587" s="193"/>
    </row>
    <row r="588" spans="1:10">
      <c r="A588" s="29"/>
      <c r="B588" s="4" t="s">
        <v>106</v>
      </c>
      <c r="C588" s="4"/>
      <c r="D588" s="6">
        <v>1.05</v>
      </c>
      <c r="E588" s="5" t="s">
        <v>33</v>
      </c>
      <c r="F588" s="52">
        <f>D588*F584</f>
        <v>1.05</v>
      </c>
      <c r="G588" s="215"/>
      <c r="H588" s="175"/>
      <c r="I588" s="166"/>
      <c r="J588" s="193"/>
    </row>
    <row r="589" spans="1:10">
      <c r="A589" s="177"/>
      <c r="B589" s="178" t="s">
        <v>25</v>
      </c>
      <c r="C589" s="179"/>
      <c r="D589" s="180">
        <v>2.5</v>
      </c>
      <c r="E589" s="181" t="s">
        <v>2</v>
      </c>
      <c r="F589" s="182">
        <f>D589*F584</f>
        <v>2.5</v>
      </c>
      <c r="G589" s="218">
        <f>F589/F590</f>
        <v>2.5</v>
      </c>
      <c r="H589" s="183">
        <v>2</v>
      </c>
      <c r="I589" s="184">
        <f>F589/H589</f>
        <v>1.25</v>
      </c>
      <c r="J589" s="194">
        <f>I589/8</f>
        <v>0.15625</v>
      </c>
    </row>
    <row r="590" spans="1:10">
      <c r="A590" s="185"/>
      <c r="B590" s="186" t="s">
        <v>1</v>
      </c>
      <c r="C590" s="187"/>
      <c r="D590" s="188">
        <v>1</v>
      </c>
      <c r="E590" s="189" t="s">
        <v>2</v>
      </c>
      <c r="F590" s="190">
        <f>D590*F584</f>
        <v>1</v>
      </c>
      <c r="G590" s="210">
        <f>F590/F589</f>
        <v>0.4</v>
      </c>
      <c r="H590" s="191">
        <v>1</v>
      </c>
      <c r="I590" s="192">
        <f>F590/H590</f>
        <v>1</v>
      </c>
      <c r="J590" s="195">
        <f>I590/8</f>
        <v>0.125</v>
      </c>
    </row>
    <row r="591" spans="1:10">
      <c r="A591" s="39"/>
      <c r="B591" s="46" t="s">
        <v>108</v>
      </c>
      <c r="C591" s="36"/>
      <c r="D591" s="159"/>
      <c r="E591" s="37"/>
      <c r="F591" s="53">
        <v>1</v>
      </c>
      <c r="G591" s="215"/>
      <c r="H591" s="172"/>
      <c r="I591" s="169"/>
      <c r="J591" s="169"/>
    </row>
    <row r="592" spans="1:10">
      <c r="A592" s="29"/>
      <c r="B592" s="4" t="s">
        <v>20</v>
      </c>
      <c r="C592" s="4"/>
      <c r="D592" s="6">
        <v>2</v>
      </c>
      <c r="E592" s="5" t="s">
        <v>61</v>
      </c>
      <c r="F592" s="52">
        <f>D592*F591</f>
        <v>2</v>
      </c>
      <c r="G592" s="215"/>
      <c r="H592" s="175"/>
      <c r="I592" s="166"/>
      <c r="J592" s="193"/>
    </row>
    <row r="593" spans="1:10">
      <c r="A593" s="29"/>
      <c r="B593" s="4" t="s">
        <v>53</v>
      </c>
      <c r="C593" s="4"/>
      <c r="D593" s="6">
        <v>2</v>
      </c>
      <c r="E593" s="5" t="s">
        <v>61</v>
      </c>
      <c r="F593" s="52">
        <f>D593*F591</f>
        <v>2</v>
      </c>
      <c r="G593" s="215"/>
      <c r="H593" s="175"/>
      <c r="I593" s="166"/>
      <c r="J593" s="193"/>
    </row>
    <row r="594" spans="1:10">
      <c r="A594" s="29"/>
      <c r="B594" s="4" t="s">
        <v>23</v>
      </c>
      <c r="C594" s="4"/>
      <c r="D594" s="6">
        <v>1.9E-2</v>
      </c>
      <c r="E594" s="5" t="s">
        <v>17</v>
      </c>
      <c r="F594" s="52">
        <f>D594*F591</f>
        <v>1.9E-2</v>
      </c>
      <c r="G594" s="215"/>
      <c r="H594" s="175"/>
      <c r="I594" s="166"/>
      <c r="J594" s="193"/>
    </row>
    <row r="595" spans="1:10">
      <c r="A595" s="29"/>
      <c r="B595" s="4" t="s">
        <v>109</v>
      </c>
      <c r="C595" s="4"/>
      <c r="D595" s="6">
        <v>1.05</v>
      </c>
      <c r="E595" s="5" t="s">
        <v>33</v>
      </c>
      <c r="F595" s="52">
        <f>D595*F591</f>
        <v>1.05</v>
      </c>
      <c r="G595" s="215"/>
      <c r="H595" s="175"/>
      <c r="I595" s="166"/>
      <c r="J595" s="193"/>
    </row>
    <row r="596" spans="1:10">
      <c r="A596" s="29"/>
      <c r="B596" s="4" t="s">
        <v>107</v>
      </c>
      <c r="C596" s="4"/>
      <c r="D596" s="6">
        <v>0.7</v>
      </c>
      <c r="E596" s="5" t="s">
        <v>29</v>
      </c>
      <c r="F596" s="52">
        <f>D596*F591</f>
        <v>0.7</v>
      </c>
      <c r="G596" s="215"/>
      <c r="H596" s="175"/>
      <c r="I596" s="166"/>
      <c r="J596" s="193"/>
    </row>
    <row r="597" spans="1:10">
      <c r="A597" s="177"/>
      <c r="B597" s="178" t="s">
        <v>25</v>
      </c>
      <c r="C597" s="179"/>
      <c r="D597" s="180">
        <v>1.6</v>
      </c>
      <c r="E597" s="181" t="s">
        <v>2</v>
      </c>
      <c r="F597" s="182">
        <f>D597*F591</f>
        <v>1.6</v>
      </c>
      <c r="G597" s="218">
        <f>F597/F598</f>
        <v>1.2307692307692308</v>
      </c>
      <c r="H597" s="183">
        <v>1</v>
      </c>
      <c r="I597" s="184">
        <f>F597/H597</f>
        <v>1.6</v>
      </c>
      <c r="J597" s="194">
        <f>I597/8</f>
        <v>0.2</v>
      </c>
    </row>
    <row r="598" spans="1:10">
      <c r="A598" s="185"/>
      <c r="B598" s="186" t="s">
        <v>1</v>
      </c>
      <c r="C598" s="187"/>
      <c r="D598" s="188">
        <v>1.3</v>
      </c>
      <c r="E598" s="189" t="s">
        <v>2</v>
      </c>
      <c r="F598" s="190">
        <f>D598*F591</f>
        <v>1.3</v>
      </c>
      <c r="G598" s="210">
        <f>F598/F597</f>
        <v>0.8125</v>
      </c>
      <c r="H598" s="191">
        <v>1</v>
      </c>
      <c r="I598" s="192">
        <f>F598/H598</f>
        <v>1.3</v>
      </c>
      <c r="J598" s="195">
        <f>I598/8</f>
        <v>0.16250000000000001</v>
      </c>
    </row>
    <row r="599" spans="1:10">
      <c r="A599" s="39"/>
      <c r="B599" s="46" t="s">
        <v>110</v>
      </c>
      <c r="C599" s="36"/>
      <c r="D599" s="159"/>
      <c r="E599" s="37"/>
      <c r="F599" s="53">
        <v>1</v>
      </c>
      <c r="G599" s="215"/>
      <c r="H599" s="172"/>
      <c r="I599" s="169"/>
      <c r="J599" s="169"/>
    </row>
    <row r="600" spans="1:10">
      <c r="A600" s="29"/>
      <c r="B600" s="4" t="s">
        <v>20</v>
      </c>
      <c r="C600" s="4"/>
      <c r="D600" s="6">
        <v>2</v>
      </c>
      <c r="E600" s="5" t="s">
        <v>61</v>
      </c>
      <c r="F600" s="52">
        <f>D600*F599</f>
        <v>2</v>
      </c>
      <c r="G600" s="215"/>
      <c r="H600" s="175"/>
      <c r="I600" s="166"/>
      <c r="J600" s="193"/>
    </row>
    <row r="601" spans="1:10">
      <c r="A601" s="29"/>
      <c r="B601" s="4" t="s">
        <v>53</v>
      </c>
      <c r="C601" s="4"/>
      <c r="D601" s="6">
        <v>2</v>
      </c>
      <c r="E601" s="5" t="s">
        <v>61</v>
      </c>
      <c r="F601" s="52">
        <f>D601*F599</f>
        <v>2</v>
      </c>
      <c r="G601" s="215"/>
      <c r="H601" s="175"/>
      <c r="I601" s="166"/>
      <c r="J601" s="193"/>
    </row>
    <row r="602" spans="1:10">
      <c r="A602" s="29"/>
      <c r="B602" s="4" t="s">
        <v>23</v>
      </c>
      <c r="C602" s="4"/>
      <c r="D602" s="6">
        <v>2.1000000000000001E-2</v>
      </c>
      <c r="E602" s="5" t="s">
        <v>17</v>
      </c>
      <c r="F602" s="52">
        <f>D602*F599</f>
        <v>2.1000000000000001E-2</v>
      </c>
      <c r="G602" s="215"/>
      <c r="H602" s="175"/>
      <c r="I602" s="166"/>
      <c r="J602" s="193"/>
    </row>
    <row r="603" spans="1:10">
      <c r="A603" s="29"/>
      <c r="B603" s="4" t="s">
        <v>111</v>
      </c>
      <c r="C603" s="4"/>
      <c r="D603" s="6">
        <v>1.05</v>
      </c>
      <c r="E603" s="5" t="s">
        <v>33</v>
      </c>
      <c r="F603" s="52">
        <f>D603*F599</f>
        <v>1.05</v>
      </c>
      <c r="G603" s="215"/>
      <c r="H603" s="175"/>
      <c r="I603" s="166"/>
      <c r="J603" s="193"/>
    </row>
    <row r="604" spans="1:10">
      <c r="A604" s="29"/>
      <c r="B604" s="4" t="s">
        <v>107</v>
      </c>
      <c r="C604" s="4"/>
      <c r="D604" s="6">
        <v>0.7</v>
      </c>
      <c r="E604" s="5" t="s">
        <v>29</v>
      </c>
      <c r="F604" s="52">
        <f>D604*F599</f>
        <v>0.7</v>
      </c>
      <c r="G604" s="215"/>
      <c r="H604" s="175"/>
      <c r="I604" s="166"/>
      <c r="J604" s="193"/>
    </row>
    <row r="605" spans="1:10">
      <c r="A605" s="177"/>
      <c r="B605" s="178" t="s">
        <v>25</v>
      </c>
      <c r="C605" s="179"/>
      <c r="D605" s="180">
        <v>1.5</v>
      </c>
      <c r="E605" s="181" t="s">
        <v>2</v>
      </c>
      <c r="F605" s="182">
        <f>D605*F599</f>
        <v>1.5</v>
      </c>
      <c r="G605" s="218">
        <f>F605/F606</f>
        <v>1.25</v>
      </c>
      <c r="H605" s="183">
        <v>1</v>
      </c>
      <c r="I605" s="184">
        <f>F605/H605</f>
        <v>1.5</v>
      </c>
      <c r="J605" s="194">
        <f>I605/8</f>
        <v>0.1875</v>
      </c>
    </row>
    <row r="606" spans="1:10">
      <c r="A606" s="185"/>
      <c r="B606" s="186" t="s">
        <v>1</v>
      </c>
      <c r="C606" s="187"/>
      <c r="D606" s="188">
        <v>1.2</v>
      </c>
      <c r="E606" s="189" t="s">
        <v>2</v>
      </c>
      <c r="F606" s="190">
        <f>D606*F599</f>
        <v>1.2</v>
      </c>
      <c r="G606" s="210">
        <f>F606/F605</f>
        <v>0.79999999999999993</v>
      </c>
      <c r="H606" s="191">
        <v>1</v>
      </c>
      <c r="I606" s="192">
        <f>F606/H606</f>
        <v>1.2</v>
      </c>
      <c r="J606" s="195">
        <f>I606/8</f>
        <v>0.15</v>
      </c>
    </row>
    <row r="607" spans="1:10">
      <c r="A607" s="39"/>
      <c r="B607" s="46" t="s">
        <v>226</v>
      </c>
      <c r="C607" s="36"/>
      <c r="D607" s="159"/>
      <c r="E607" s="37"/>
      <c r="F607" s="53">
        <v>1</v>
      </c>
      <c r="G607" s="215"/>
      <c r="H607" s="172"/>
      <c r="I607" s="169"/>
      <c r="J607" s="169"/>
    </row>
    <row r="608" spans="1:10">
      <c r="A608" s="29"/>
      <c r="B608" s="4" t="s">
        <v>112</v>
      </c>
      <c r="C608" s="4"/>
      <c r="D608" s="6">
        <v>3</v>
      </c>
      <c r="E608" s="5" t="s">
        <v>29</v>
      </c>
      <c r="F608" s="52">
        <f>D608*F607</f>
        <v>3</v>
      </c>
      <c r="G608" s="215"/>
      <c r="H608" s="175"/>
      <c r="I608" s="166"/>
      <c r="J608" s="193"/>
    </row>
    <row r="609" spans="1:10">
      <c r="A609" s="29"/>
      <c r="B609" s="4" t="s">
        <v>227</v>
      </c>
      <c r="C609" s="4"/>
      <c r="D609" s="6">
        <v>1.05</v>
      </c>
      <c r="E609" s="5" t="s">
        <v>33</v>
      </c>
      <c r="F609" s="52">
        <f>D609*F607</f>
        <v>1.05</v>
      </c>
      <c r="G609" s="215"/>
      <c r="H609" s="175"/>
      <c r="I609" s="166"/>
      <c r="J609" s="193"/>
    </row>
    <row r="610" spans="1:10">
      <c r="A610" s="29"/>
      <c r="B610" s="4" t="s">
        <v>107</v>
      </c>
      <c r="C610" s="4"/>
      <c r="D610" s="6">
        <v>0.3</v>
      </c>
      <c r="E610" s="5" t="s">
        <v>29</v>
      </c>
      <c r="F610" s="52">
        <f>D610*F607</f>
        <v>0.3</v>
      </c>
      <c r="G610" s="215"/>
      <c r="H610" s="175"/>
      <c r="I610" s="166"/>
      <c r="J610" s="193"/>
    </row>
    <row r="611" spans="1:10">
      <c r="A611" s="177"/>
      <c r="B611" s="178" t="s">
        <v>25</v>
      </c>
      <c r="C611" s="179"/>
      <c r="D611" s="180">
        <v>1.6</v>
      </c>
      <c r="E611" s="181" t="s">
        <v>2</v>
      </c>
      <c r="F611" s="182">
        <f>D611*F607</f>
        <v>1.6</v>
      </c>
      <c r="G611" s="218">
        <f>F611/F612</f>
        <v>1.4545454545454546</v>
      </c>
      <c r="H611" s="183">
        <v>1</v>
      </c>
      <c r="I611" s="184">
        <f>F611/H611</f>
        <v>1.6</v>
      </c>
      <c r="J611" s="194">
        <f>I611/8</f>
        <v>0.2</v>
      </c>
    </row>
    <row r="612" spans="1:10">
      <c r="A612" s="185"/>
      <c r="B612" s="186" t="s">
        <v>1</v>
      </c>
      <c r="C612" s="187"/>
      <c r="D612" s="188">
        <v>1.1000000000000001</v>
      </c>
      <c r="E612" s="189" t="s">
        <v>2</v>
      </c>
      <c r="F612" s="190">
        <f>D612*F607</f>
        <v>1.1000000000000001</v>
      </c>
      <c r="G612" s="210">
        <f>F612/F611</f>
        <v>0.6875</v>
      </c>
      <c r="H612" s="191">
        <v>1</v>
      </c>
      <c r="I612" s="192">
        <f>F612/H612</f>
        <v>1.1000000000000001</v>
      </c>
      <c r="J612" s="195">
        <f>I612/8</f>
        <v>0.13750000000000001</v>
      </c>
    </row>
    <row r="613" spans="1:10">
      <c r="A613" s="39"/>
      <c r="B613" s="46" t="s">
        <v>113</v>
      </c>
      <c r="C613" s="36"/>
      <c r="D613" s="159"/>
      <c r="E613" s="37"/>
      <c r="F613" s="53">
        <v>1</v>
      </c>
      <c r="G613" s="215"/>
      <c r="H613" s="172"/>
      <c r="I613" s="169"/>
      <c r="J613" s="169"/>
    </row>
    <row r="614" spans="1:10">
      <c r="A614" s="29"/>
      <c r="B614" s="4" t="s">
        <v>20</v>
      </c>
      <c r="C614" s="4"/>
      <c r="D614" s="6">
        <v>2</v>
      </c>
      <c r="E614" s="5" t="s">
        <v>61</v>
      </c>
      <c r="F614" s="52">
        <f>D614*F613</f>
        <v>2</v>
      </c>
      <c r="G614" s="215"/>
      <c r="H614" s="175"/>
      <c r="I614" s="166"/>
      <c r="J614" s="193"/>
    </row>
    <row r="615" spans="1:10">
      <c r="A615" s="29"/>
      <c r="B615" s="4" t="s">
        <v>53</v>
      </c>
      <c r="C615" s="4"/>
      <c r="D615" s="6">
        <v>3</v>
      </c>
      <c r="E615" s="5" t="s">
        <v>61</v>
      </c>
      <c r="F615" s="52">
        <f>D615*F613</f>
        <v>3</v>
      </c>
      <c r="G615" s="215"/>
      <c r="H615" s="175"/>
      <c r="I615" s="166"/>
      <c r="J615" s="193"/>
    </row>
    <row r="616" spans="1:10">
      <c r="A616" s="29"/>
      <c r="B616" s="4" t="s">
        <v>23</v>
      </c>
      <c r="C616" s="4"/>
      <c r="D616" s="6">
        <v>1.9E-2</v>
      </c>
      <c r="E616" s="5" t="s">
        <v>17</v>
      </c>
      <c r="F616" s="52">
        <f>D616*F613</f>
        <v>1.9E-2</v>
      </c>
      <c r="G616" s="215"/>
      <c r="H616" s="175"/>
      <c r="I616" s="166"/>
      <c r="J616" s="193"/>
    </row>
    <row r="617" spans="1:10">
      <c r="A617" s="29"/>
      <c r="B617" s="4" t="s">
        <v>59</v>
      </c>
      <c r="C617" s="4"/>
      <c r="D617" s="6">
        <v>6.0000000000000001E-3</v>
      </c>
      <c r="E617" s="5" t="s">
        <v>17</v>
      </c>
      <c r="F617" s="52">
        <f>D617*F613</f>
        <v>6.0000000000000001E-3</v>
      </c>
      <c r="G617" s="215"/>
      <c r="H617" s="175"/>
      <c r="I617" s="166"/>
      <c r="J617" s="193"/>
    </row>
    <row r="618" spans="1:10">
      <c r="A618" s="29"/>
      <c r="B618" s="4" t="s">
        <v>114</v>
      </c>
      <c r="C618" s="4"/>
      <c r="D618" s="6">
        <v>4</v>
      </c>
      <c r="E618" s="5" t="s">
        <v>14</v>
      </c>
      <c r="F618" s="52">
        <f>D618*F613</f>
        <v>4</v>
      </c>
      <c r="G618" s="215"/>
      <c r="H618" s="175"/>
      <c r="I618" s="166"/>
      <c r="J618" s="193"/>
    </row>
    <row r="619" spans="1:10">
      <c r="A619" s="177"/>
      <c r="B619" s="178" t="s">
        <v>25</v>
      </c>
      <c r="C619" s="179"/>
      <c r="D619" s="180">
        <v>0.7</v>
      </c>
      <c r="E619" s="181" t="s">
        <v>2</v>
      </c>
      <c r="F619" s="182">
        <f>D619*F613</f>
        <v>0.7</v>
      </c>
      <c r="G619" s="218">
        <f>F619/F620</f>
        <v>1.4</v>
      </c>
      <c r="H619" s="183">
        <v>1</v>
      </c>
      <c r="I619" s="184">
        <f>F619/H619</f>
        <v>0.7</v>
      </c>
      <c r="J619" s="194">
        <f>I619/8</f>
        <v>8.7499999999999994E-2</v>
      </c>
    </row>
    <row r="620" spans="1:10">
      <c r="A620" s="185"/>
      <c r="B620" s="186" t="s">
        <v>1</v>
      </c>
      <c r="C620" s="187"/>
      <c r="D620" s="188">
        <v>0.5</v>
      </c>
      <c r="E620" s="189" t="s">
        <v>2</v>
      </c>
      <c r="F620" s="190">
        <f>D620*F613</f>
        <v>0.5</v>
      </c>
      <c r="G620" s="210">
        <f>F620/F619</f>
        <v>0.7142857142857143</v>
      </c>
      <c r="H620" s="191">
        <v>1</v>
      </c>
      <c r="I620" s="192">
        <f>F620/H620</f>
        <v>0.5</v>
      </c>
      <c r="J620" s="195">
        <f>I620/8</f>
        <v>6.25E-2</v>
      </c>
    </row>
    <row r="621" spans="1:10">
      <c r="A621" s="39"/>
      <c r="B621" s="46" t="s">
        <v>115</v>
      </c>
      <c r="C621" s="36"/>
      <c r="D621" s="159"/>
      <c r="E621" s="37"/>
      <c r="F621" s="53">
        <v>1</v>
      </c>
      <c r="G621" s="215"/>
      <c r="H621" s="172"/>
      <c r="I621" s="169"/>
      <c r="J621" s="169"/>
    </row>
    <row r="622" spans="1:10">
      <c r="A622" s="29"/>
      <c r="B622" s="4" t="s">
        <v>20</v>
      </c>
      <c r="C622" s="4"/>
      <c r="D622" s="6">
        <v>3</v>
      </c>
      <c r="E622" s="5" t="s">
        <v>61</v>
      </c>
      <c r="F622" s="52">
        <f>D622*F621</f>
        <v>3</v>
      </c>
      <c r="G622" s="215"/>
      <c r="H622" s="175"/>
      <c r="I622" s="166"/>
      <c r="J622" s="193"/>
    </row>
    <row r="623" spans="1:10">
      <c r="A623" s="29"/>
      <c r="B623" s="4" t="s">
        <v>229</v>
      </c>
      <c r="C623" s="4"/>
      <c r="D623" s="6">
        <v>2</v>
      </c>
      <c r="E623" s="5" t="s">
        <v>61</v>
      </c>
      <c r="F623" s="52">
        <f>D623*F621</f>
        <v>2</v>
      </c>
      <c r="G623" s="215"/>
      <c r="H623" s="175"/>
      <c r="I623" s="166"/>
      <c r="J623" s="193"/>
    </row>
    <row r="624" spans="1:10">
      <c r="A624" s="29"/>
      <c r="B624" s="4" t="s">
        <v>59</v>
      </c>
      <c r="C624" s="4"/>
      <c r="D624" s="6">
        <v>4.0000000000000001E-3</v>
      </c>
      <c r="E624" s="5" t="s">
        <v>17</v>
      </c>
      <c r="F624" s="52">
        <f>D624*F621</f>
        <v>4.0000000000000001E-3</v>
      </c>
      <c r="G624" s="215"/>
      <c r="H624" s="175"/>
      <c r="I624" s="166"/>
      <c r="J624" s="193"/>
    </row>
    <row r="625" spans="1:10">
      <c r="A625" s="29"/>
      <c r="B625" s="4" t="s">
        <v>228</v>
      </c>
      <c r="C625" s="4"/>
      <c r="D625" s="6">
        <v>0.28000000000000003</v>
      </c>
      <c r="E625" s="5" t="s">
        <v>29</v>
      </c>
      <c r="F625" s="52">
        <f>D625*F621</f>
        <v>0.28000000000000003</v>
      </c>
      <c r="G625" s="215"/>
      <c r="H625" s="175"/>
      <c r="I625" s="166"/>
      <c r="J625" s="193"/>
    </row>
    <row r="626" spans="1:10">
      <c r="A626" s="177"/>
      <c r="B626" s="178" t="s">
        <v>25</v>
      </c>
      <c r="C626" s="179"/>
      <c r="D626" s="180">
        <v>0.8</v>
      </c>
      <c r="E626" s="181" t="s">
        <v>2</v>
      </c>
      <c r="F626" s="182">
        <f>D626*F621</f>
        <v>0.8</v>
      </c>
      <c r="G626" s="218">
        <f>F626/F627</f>
        <v>2</v>
      </c>
      <c r="H626" s="183">
        <v>2</v>
      </c>
      <c r="I626" s="184">
        <f>F626/H626</f>
        <v>0.4</v>
      </c>
      <c r="J626" s="194">
        <f>I626/8</f>
        <v>0.05</v>
      </c>
    </row>
    <row r="627" spans="1:10">
      <c r="A627" s="185"/>
      <c r="B627" s="186" t="s">
        <v>1</v>
      </c>
      <c r="C627" s="187"/>
      <c r="D627" s="188">
        <v>0.4</v>
      </c>
      <c r="E627" s="189" t="s">
        <v>2</v>
      </c>
      <c r="F627" s="190">
        <f>D627*F621</f>
        <v>0.4</v>
      </c>
      <c r="G627" s="210">
        <f>F627/F626</f>
        <v>0.5</v>
      </c>
      <c r="H627" s="191">
        <v>1</v>
      </c>
      <c r="I627" s="192">
        <f>F627/H627</f>
        <v>0.4</v>
      </c>
      <c r="J627" s="195">
        <f>I627/8</f>
        <v>0.05</v>
      </c>
    </row>
    <row r="628" spans="1:10">
      <c r="A628" s="39"/>
      <c r="B628" s="46" t="s">
        <v>116</v>
      </c>
      <c r="C628" s="36"/>
      <c r="D628" s="159"/>
      <c r="E628" s="37"/>
      <c r="F628" s="53">
        <v>1</v>
      </c>
      <c r="G628" s="215"/>
      <c r="H628" s="172"/>
      <c r="I628" s="169"/>
      <c r="J628" s="169"/>
    </row>
    <row r="629" spans="1:10">
      <c r="A629" s="29"/>
      <c r="B629" s="4" t="s">
        <v>20</v>
      </c>
      <c r="C629" s="4"/>
      <c r="D629" s="6">
        <v>2</v>
      </c>
      <c r="E629" s="5" t="s">
        <v>61</v>
      </c>
      <c r="F629" s="52">
        <f>D629*F628</f>
        <v>2</v>
      </c>
      <c r="G629" s="215"/>
      <c r="H629" s="175"/>
      <c r="I629" s="166"/>
      <c r="J629" s="193"/>
    </row>
    <row r="630" spans="1:10">
      <c r="A630" s="29"/>
      <c r="B630" s="4" t="s">
        <v>53</v>
      </c>
      <c r="C630" s="4"/>
      <c r="D630" s="6">
        <v>2</v>
      </c>
      <c r="E630" s="5" t="s">
        <v>61</v>
      </c>
      <c r="F630" s="52">
        <f>D630*F628</f>
        <v>2</v>
      </c>
      <c r="G630" s="215"/>
      <c r="H630" s="175"/>
      <c r="I630" s="166"/>
      <c r="J630" s="193"/>
    </row>
    <row r="631" spans="1:10">
      <c r="A631" s="29"/>
      <c r="B631" s="4" t="s">
        <v>23</v>
      </c>
      <c r="C631" s="4"/>
      <c r="D631" s="6">
        <v>1.9E-2</v>
      </c>
      <c r="E631" s="5" t="s">
        <v>17</v>
      </c>
      <c r="F631" s="52">
        <f>D631*F628</f>
        <v>1.9E-2</v>
      </c>
      <c r="G631" s="215"/>
      <c r="H631" s="175"/>
      <c r="I631" s="166"/>
      <c r="J631" s="193"/>
    </row>
    <row r="632" spans="1:10">
      <c r="A632" s="29"/>
      <c r="B632" s="4" t="s">
        <v>59</v>
      </c>
      <c r="C632" s="4"/>
      <c r="D632" s="6">
        <v>2E-3</v>
      </c>
      <c r="E632" s="5" t="s">
        <v>17</v>
      </c>
      <c r="F632" s="52">
        <f>D632*F628</f>
        <v>2E-3</v>
      </c>
      <c r="G632" s="215"/>
      <c r="H632" s="175"/>
      <c r="I632" s="166"/>
      <c r="J632" s="193"/>
    </row>
    <row r="633" spans="1:10">
      <c r="A633" s="29"/>
      <c r="B633" s="4" t="s">
        <v>41</v>
      </c>
      <c r="C633" s="4"/>
      <c r="D633" s="6">
        <v>2.5999999999999999E-2</v>
      </c>
      <c r="E633" s="5" t="s">
        <v>56</v>
      </c>
      <c r="F633" s="52">
        <f>D633*F628</f>
        <v>2.5999999999999999E-2</v>
      </c>
      <c r="G633" s="215"/>
      <c r="H633" s="175"/>
      <c r="I633" s="166"/>
      <c r="J633" s="193"/>
    </row>
    <row r="634" spans="1:10">
      <c r="A634" s="177"/>
      <c r="B634" s="178" t="s">
        <v>25</v>
      </c>
      <c r="C634" s="179"/>
      <c r="D634" s="180">
        <v>2</v>
      </c>
      <c r="E634" s="181" t="s">
        <v>2</v>
      </c>
      <c r="F634" s="182">
        <f>D634*F628</f>
        <v>2</v>
      </c>
      <c r="G634" s="218">
        <f>F634/F635</f>
        <v>2</v>
      </c>
      <c r="H634" s="183">
        <v>2</v>
      </c>
      <c r="I634" s="184">
        <f>F634/H634</f>
        <v>1</v>
      </c>
      <c r="J634" s="194">
        <f>I634/8</f>
        <v>0.125</v>
      </c>
    </row>
    <row r="635" spans="1:10">
      <c r="A635" s="185"/>
      <c r="B635" s="186" t="s">
        <v>1</v>
      </c>
      <c r="C635" s="187"/>
      <c r="D635" s="188">
        <v>1</v>
      </c>
      <c r="E635" s="189" t="s">
        <v>2</v>
      </c>
      <c r="F635" s="190">
        <f>D635*F628</f>
        <v>1</v>
      </c>
      <c r="G635" s="210">
        <f>F635/F634</f>
        <v>0.5</v>
      </c>
      <c r="H635" s="191">
        <v>1</v>
      </c>
      <c r="I635" s="192">
        <f>F635/H635</f>
        <v>1</v>
      </c>
      <c r="J635" s="195">
        <f>I635/8</f>
        <v>0.125</v>
      </c>
    </row>
    <row r="636" spans="1:10">
      <c r="A636" s="39"/>
      <c r="B636" s="46" t="s">
        <v>117</v>
      </c>
      <c r="C636" s="36"/>
      <c r="D636" s="159"/>
      <c r="E636" s="37"/>
      <c r="F636" s="53">
        <v>1</v>
      </c>
      <c r="G636" s="215"/>
      <c r="H636" s="172"/>
      <c r="I636" s="169"/>
      <c r="J636" s="169"/>
    </row>
    <row r="637" spans="1:10">
      <c r="A637" s="29"/>
      <c r="B637" s="4" t="s">
        <v>118</v>
      </c>
      <c r="C637" s="4"/>
      <c r="D637" s="6">
        <v>1.05</v>
      </c>
      <c r="E637" s="5" t="s">
        <v>33</v>
      </c>
      <c r="F637" s="52">
        <f>D637*F636</f>
        <v>1.05</v>
      </c>
      <c r="G637" s="215"/>
      <c r="H637" s="175"/>
      <c r="I637" s="166"/>
      <c r="J637" s="193"/>
    </row>
    <row r="638" spans="1:10">
      <c r="A638" s="29"/>
      <c r="B638" s="4" t="s">
        <v>119</v>
      </c>
      <c r="C638" s="4"/>
      <c r="D638" s="6">
        <v>0.3</v>
      </c>
      <c r="E638" s="5" t="s">
        <v>82</v>
      </c>
      <c r="F638" s="52">
        <f>D638*F636</f>
        <v>0.3</v>
      </c>
      <c r="G638" s="215"/>
      <c r="H638" s="175"/>
      <c r="I638" s="166"/>
      <c r="J638" s="193"/>
    </row>
    <row r="639" spans="1:10">
      <c r="A639" s="29"/>
      <c r="B639" s="4" t="s">
        <v>120</v>
      </c>
      <c r="C639" s="4"/>
      <c r="D639" s="6">
        <v>1.5</v>
      </c>
      <c r="E639" s="5" t="s">
        <v>61</v>
      </c>
      <c r="F639" s="52">
        <f>D639*F636</f>
        <v>1.5</v>
      </c>
      <c r="G639" s="215"/>
      <c r="H639" s="175"/>
      <c r="I639" s="166"/>
      <c r="J639" s="193"/>
    </row>
    <row r="640" spans="1:10">
      <c r="A640" s="177"/>
      <c r="B640" s="178" t="s">
        <v>25</v>
      </c>
      <c r="C640" s="179"/>
      <c r="D640" s="180">
        <v>1.4</v>
      </c>
      <c r="E640" s="181" t="s">
        <v>2</v>
      </c>
      <c r="F640" s="182">
        <f>D640*F636</f>
        <v>1.4</v>
      </c>
      <c r="G640" s="218">
        <f>F640/F641</f>
        <v>2</v>
      </c>
      <c r="H640" s="183">
        <v>2</v>
      </c>
      <c r="I640" s="184">
        <f>F640/H640</f>
        <v>0.7</v>
      </c>
      <c r="J640" s="194">
        <f>I640/8</f>
        <v>8.7499999999999994E-2</v>
      </c>
    </row>
    <row r="641" spans="1:10">
      <c r="A641" s="185"/>
      <c r="B641" s="186" t="s">
        <v>1</v>
      </c>
      <c r="C641" s="187"/>
      <c r="D641" s="188">
        <v>0.7</v>
      </c>
      <c r="E641" s="189" t="s">
        <v>2</v>
      </c>
      <c r="F641" s="190">
        <f>D641*F636</f>
        <v>0.7</v>
      </c>
      <c r="G641" s="210">
        <f>F641/F640</f>
        <v>0.5</v>
      </c>
      <c r="H641" s="191">
        <v>1</v>
      </c>
      <c r="I641" s="192">
        <f>F641/H641</f>
        <v>0.7</v>
      </c>
      <c r="J641" s="195">
        <f>I641/8</f>
        <v>8.7499999999999994E-2</v>
      </c>
    </row>
    <row r="642" spans="1:10">
      <c r="A642" s="39"/>
      <c r="B642" s="46" t="s">
        <v>121</v>
      </c>
      <c r="C642" s="36"/>
      <c r="D642" s="159"/>
      <c r="E642" s="37"/>
      <c r="F642" s="53">
        <v>1</v>
      </c>
      <c r="G642" s="215"/>
      <c r="H642" s="172"/>
      <c r="I642" s="169"/>
      <c r="J642" s="169"/>
    </row>
    <row r="643" spans="1:10">
      <c r="A643" s="29"/>
      <c r="B643" s="4" t="s">
        <v>20</v>
      </c>
      <c r="C643" s="4"/>
      <c r="D643" s="6">
        <v>2</v>
      </c>
      <c r="E643" s="5" t="s">
        <v>29</v>
      </c>
      <c r="F643" s="52">
        <f>D643*F642</f>
        <v>2</v>
      </c>
      <c r="G643" s="215"/>
      <c r="H643" s="175"/>
      <c r="I643" s="166"/>
      <c r="J643" s="193"/>
    </row>
    <row r="644" spans="1:10">
      <c r="A644" s="29"/>
      <c r="B644" s="4" t="s">
        <v>53</v>
      </c>
      <c r="C644" s="4"/>
      <c r="D644" s="6">
        <v>3</v>
      </c>
      <c r="E644" s="5" t="s">
        <v>29</v>
      </c>
      <c r="F644" s="52">
        <f>D644*F642</f>
        <v>3</v>
      </c>
      <c r="G644" s="215"/>
      <c r="H644" s="175"/>
      <c r="I644" s="166"/>
      <c r="J644" s="193"/>
    </row>
    <row r="645" spans="1:10">
      <c r="A645" s="29"/>
      <c r="B645" s="4" t="s">
        <v>23</v>
      </c>
      <c r="C645" s="4"/>
      <c r="D645" s="6">
        <v>2.7E-2</v>
      </c>
      <c r="E645" s="5" t="s">
        <v>17</v>
      </c>
      <c r="F645" s="52">
        <f>D645*F642</f>
        <v>2.7E-2</v>
      </c>
      <c r="G645" s="215"/>
      <c r="H645" s="175"/>
      <c r="I645" s="166"/>
      <c r="J645" s="193"/>
    </row>
    <row r="646" spans="1:10">
      <c r="A646" s="29"/>
      <c r="B646" s="4" t="s">
        <v>59</v>
      </c>
      <c r="C646" s="4"/>
      <c r="D646" s="6">
        <v>6.0000000000000001E-3</v>
      </c>
      <c r="E646" s="5" t="s">
        <v>17</v>
      </c>
      <c r="F646" s="52">
        <f>D646*F642</f>
        <v>6.0000000000000001E-3</v>
      </c>
      <c r="G646" s="215"/>
      <c r="H646" s="175"/>
      <c r="I646" s="166"/>
      <c r="J646" s="193"/>
    </row>
    <row r="647" spans="1:10">
      <c r="A647" s="29"/>
      <c r="B647" s="4" t="s">
        <v>122</v>
      </c>
      <c r="C647" s="4"/>
      <c r="D647" s="6">
        <v>1</v>
      </c>
      <c r="E647" s="5" t="s">
        <v>33</v>
      </c>
      <c r="F647" s="52">
        <f>D647*F642</f>
        <v>1</v>
      </c>
      <c r="G647" s="215"/>
      <c r="H647" s="175"/>
      <c r="I647" s="166"/>
      <c r="J647" s="193"/>
    </row>
    <row r="648" spans="1:10">
      <c r="A648" s="177"/>
      <c r="B648" s="178" t="s">
        <v>25</v>
      </c>
      <c r="C648" s="179"/>
      <c r="D648" s="180">
        <v>1.35</v>
      </c>
      <c r="E648" s="181" t="s">
        <v>2</v>
      </c>
      <c r="F648" s="182">
        <f>D648*F642</f>
        <v>1.35</v>
      </c>
      <c r="G648" s="218">
        <f>F648/F649</f>
        <v>1.35</v>
      </c>
      <c r="H648" s="183">
        <v>1</v>
      </c>
      <c r="I648" s="184">
        <f>F648/H648</f>
        <v>1.35</v>
      </c>
      <c r="J648" s="194">
        <f>I648/8</f>
        <v>0.16875000000000001</v>
      </c>
    </row>
    <row r="649" spans="1:10">
      <c r="A649" s="185"/>
      <c r="B649" s="186" t="s">
        <v>1</v>
      </c>
      <c r="C649" s="187"/>
      <c r="D649" s="188">
        <v>1</v>
      </c>
      <c r="E649" s="189" t="s">
        <v>2</v>
      </c>
      <c r="F649" s="190">
        <f>D649*F642</f>
        <v>1</v>
      </c>
      <c r="G649" s="210">
        <f>F649/F648</f>
        <v>0.7407407407407407</v>
      </c>
      <c r="H649" s="191">
        <v>1</v>
      </c>
      <c r="I649" s="192">
        <f>F649/H649</f>
        <v>1</v>
      </c>
      <c r="J649" s="195">
        <f>I649/8</f>
        <v>0.125</v>
      </c>
    </row>
    <row r="650" spans="1:10">
      <c r="A650" s="39"/>
      <c r="B650" s="46" t="s">
        <v>123</v>
      </c>
      <c r="C650" s="36"/>
      <c r="D650" s="159"/>
      <c r="E650" s="37"/>
      <c r="F650" s="53">
        <v>1</v>
      </c>
      <c r="G650" s="215"/>
      <c r="H650" s="172"/>
      <c r="I650" s="169"/>
      <c r="J650" s="169"/>
    </row>
    <row r="651" spans="1:10">
      <c r="A651" s="29"/>
      <c r="B651" s="4" t="s">
        <v>20</v>
      </c>
      <c r="C651" s="4"/>
      <c r="D651" s="6">
        <v>2</v>
      </c>
      <c r="E651" s="5" t="s">
        <v>29</v>
      </c>
      <c r="F651" s="52">
        <f>D651*F650</f>
        <v>2</v>
      </c>
      <c r="G651" s="215"/>
      <c r="H651" s="175"/>
      <c r="I651" s="166"/>
      <c r="J651" s="193"/>
    </row>
    <row r="652" spans="1:10">
      <c r="A652" s="29"/>
      <c r="B652" s="4" t="s">
        <v>53</v>
      </c>
      <c r="C652" s="4"/>
      <c r="D652" s="6">
        <v>3</v>
      </c>
      <c r="E652" s="5" t="s">
        <v>29</v>
      </c>
      <c r="F652" s="52">
        <f>D652*F650</f>
        <v>3</v>
      </c>
      <c r="G652" s="215"/>
      <c r="H652" s="175"/>
      <c r="I652" s="166"/>
      <c r="J652" s="193"/>
    </row>
    <row r="653" spans="1:10">
      <c r="A653" s="29"/>
      <c r="B653" s="4" t="s">
        <v>23</v>
      </c>
      <c r="C653" s="4"/>
      <c r="D653" s="6">
        <v>2.7E-2</v>
      </c>
      <c r="E653" s="5" t="s">
        <v>17</v>
      </c>
      <c r="F653" s="52">
        <f>D653*F650</f>
        <v>2.7E-2</v>
      </c>
      <c r="G653" s="215"/>
      <c r="H653" s="175"/>
      <c r="I653" s="166"/>
      <c r="J653" s="193"/>
    </row>
    <row r="654" spans="1:10">
      <c r="A654" s="29"/>
      <c r="B654" s="4" t="s">
        <v>59</v>
      </c>
      <c r="C654" s="4"/>
      <c r="D654" s="6">
        <v>6.0000000000000001E-3</v>
      </c>
      <c r="E654" s="5" t="s">
        <v>17</v>
      </c>
      <c r="F654" s="52">
        <f>D654*F650</f>
        <v>6.0000000000000001E-3</v>
      </c>
      <c r="G654" s="215"/>
      <c r="H654" s="175"/>
      <c r="I654" s="166"/>
      <c r="J654" s="193"/>
    </row>
    <row r="655" spans="1:10">
      <c r="A655" s="29"/>
      <c r="B655" s="4" t="s">
        <v>124</v>
      </c>
      <c r="C655" s="4"/>
      <c r="D655" s="6">
        <v>1.05</v>
      </c>
      <c r="E655" s="5" t="s">
        <v>33</v>
      </c>
      <c r="F655" s="52">
        <f>D655*F650</f>
        <v>1.05</v>
      </c>
      <c r="G655" s="215"/>
      <c r="H655" s="175"/>
      <c r="I655" s="166"/>
      <c r="J655" s="193"/>
    </row>
    <row r="656" spans="1:10">
      <c r="A656" s="177"/>
      <c r="B656" s="178" t="s">
        <v>25</v>
      </c>
      <c r="C656" s="179"/>
      <c r="D656" s="180">
        <v>1</v>
      </c>
      <c r="E656" s="181" t="s">
        <v>2</v>
      </c>
      <c r="F656" s="182">
        <f>D656*F650</f>
        <v>1</v>
      </c>
      <c r="G656" s="218">
        <f>F656/F657</f>
        <v>1.1111111111111112</v>
      </c>
      <c r="H656" s="183">
        <v>1</v>
      </c>
      <c r="I656" s="184">
        <f>F656/H656</f>
        <v>1</v>
      </c>
      <c r="J656" s="194">
        <f>I656/8</f>
        <v>0.125</v>
      </c>
    </row>
    <row r="657" spans="1:10">
      <c r="A657" s="185"/>
      <c r="B657" s="186" t="s">
        <v>1</v>
      </c>
      <c r="C657" s="187"/>
      <c r="D657" s="188">
        <v>0.9</v>
      </c>
      <c r="E657" s="189" t="s">
        <v>2</v>
      </c>
      <c r="F657" s="190">
        <f>D657*F650</f>
        <v>0.9</v>
      </c>
      <c r="G657" s="210">
        <f>F657/F656</f>
        <v>0.9</v>
      </c>
      <c r="H657" s="191">
        <v>1</v>
      </c>
      <c r="I657" s="192">
        <f>F657/H657</f>
        <v>0.9</v>
      </c>
      <c r="J657" s="195">
        <f>I657/8</f>
        <v>0.1125</v>
      </c>
    </row>
    <row r="658" spans="1:10">
      <c r="A658" s="39"/>
      <c r="B658" s="46" t="s">
        <v>327</v>
      </c>
      <c r="C658" s="36"/>
      <c r="D658" s="159"/>
      <c r="E658" s="37"/>
      <c r="F658" s="53">
        <v>1</v>
      </c>
      <c r="G658" s="215"/>
      <c r="H658" s="172"/>
      <c r="I658" s="169"/>
      <c r="J658" s="169"/>
    </row>
    <row r="659" spans="1:10">
      <c r="A659" s="29"/>
      <c r="B659" s="4" t="s">
        <v>125</v>
      </c>
      <c r="C659" s="4"/>
      <c r="D659" s="6">
        <v>1</v>
      </c>
      <c r="E659" s="5" t="s">
        <v>33</v>
      </c>
      <c r="F659" s="52">
        <f>D659*F658</f>
        <v>1</v>
      </c>
      <c r="G659" s="215"/>
      <c r="H659" s="175"/>
      <c r="I659" s="166"/>
      <c r="J659" s="193"/>
    </row>
    <row r="660" spans="1:10">
      <c r="A660" s="29"/>
      <c r="B660" s="4" t="s">
        <v>126</v>
      </c>
      <c r="C660" s="4"/>
      <c r="D660" s="6">
        <v>0.33</v>
      </c>
      <c r="E660" s="5" t="s">
        <v>61</v>
      </c>
      <c r="F660" s="52">
        <f>D660*F658</f>
        <v>0.33</v>
      </c>
      <c r="G660" s="215"/>
      <c r="H660" s="175"/>
      <c r="I660" s="166"/>
      <c r="J660" s="193"/>
    </row>
    <row r="661" spans="1:10">
      <c r="A661" s="29"/>
      <c r="B661" s="4" t="s">
        <v>224</v>
      </c>
      <c r="C661" s="4"/>
      <c r="D661" s="6">
        <v>0.25</v>
      </c>
      <c r="E661" s="5" t="s">
        <v>67</v>
      </c>
      <c r="F661" s="52">
        <f>D661*F658</f>
        <v>0.25</v>
      </c>
      <c r="G661" s="215"/>
      <c r="H661" s="175"/>
      <c r="I661" s="166"/>
      <c r="J661" s="193"/>
    </row>
    <row r="662" spans="1:10">
      <c r="A662" s="177"/>
      <c r="B662" s="178" t="s">
        <v>25</v>
      </c>
      <c r="C662" s="179"/>
      <c r="D662" s="180">
        <v>0.6</v>
      </c>
      <c r="E662" s="181" t="s">
        <v>2</v>
      </c>
      <c r="F662" s="182">
        <f>D662*F658</f>
        <v>0.6</v>
      </c>
      <c r="G662" s="218">
        <f>F662/F663</f>
        <v>2</v>
      </c>
      <c r="H662" s="183">
        <v>2</v>
      </c>
      <c r="I662" s="184">
        <f>F662/H662</f>
        <v>0.3</v>
      </c>
      <c r="J662" s="194">
        <f>I662/8</f>
        <v>3.7499999999999999E-2</v>
      </c>
    </row>
    <row r="663" spans="1:10">
      <c r="A663" s="185"/>
      <c r="B663" s="186" t="s">
        <v>1</v>
      </c>
      <c r="C663" s="187"/>
      <c r="D663" s="188">
        <v>0.3</v>
      </c>
      <c r="E663" s="189" t="s">
        <v>2</v>
      </c>
      <c r="F663" s="190">
        <f>D663*F658</f>
        <v>0.3</v>
      </c>
      <c r="G663" s="210">
        <f>F663/F662</f>
        <v>0.5</v>
      </c>
      <c r="H663" s="191">
        <v>1</v>
      </c>
      <c r="I663" s="192">
        <f>F663/H663</f>
        <v>0.3</v>
      </c>
      <c r="J663" s="195">
        <f>I663/8</f>
        <v>3.7499999999999999E-2</v>
      </c>
    </row>
    <row r="664" spans="1:10" ht="15.75">
      <c r="A664" s="38" t="s">
        <v>128</v>
      </c>
      <c r="B664" s="44"/>
      <c r="C664" s="31"/>
      <c r="D664" s="43"/>
      <c r="E664" s="32"/>
      <c r="F664" s="32"/>
      <c r="G664" s="219"/>
      <c r="H664" s="176"/>
      <c r="I664" s="32"/>
      <c r="J664" s="33"/>
    </row>
    <row r="665" spans="1:10">
      <c r="A665" s="39"/>
      <c r="B665" s="46" t="s">
        <v>129</v>
      </c>
      <c r="C665" s="36"/>
      <c r="D665" s="159"/>
      <c r="E665" s="37"/>
      <c r="F665" s="53">
        <v>1</v>
      </c>
      <c r="G665" s="215"/>
      <c r="H665" s="172"/>
      <c r="I665" s="169"/>
      <c r="J665" s="169"/>
    </row>
    <row r="666" spans="1:10">
      <c r="A666" s="29"/>
      <c r="B666" s="4" t="s">
        <v>20</v>
      </c>
      <c r="C666" s="4"/>
      <c r="D666" s="6">
        <v>9</v>
      </c>
      <c r="E666" s="5" t="s">
        <v>196</v>
      </c>
      <c r="F666" s="52">
        <f>D666*F665</f>
        <v>9</v>
      </c>
      <c r="G666" s="215"/>
      <c r="H666" s="175"/>
      <c r="I666" s="166"/>
      <c r="J666" s="193"/>
    </row>
    <row r="667" spans="1:10">
      <c r="A667" s="29"/>
      <c r="B667" s="4" t="s">
        <v>23</v>
      </c>
      <c r="C667" s="4"/>
      <c r="D667" s="6">
        <v>2E-3</v>
      </c>
      <c r="E667" s="5" t="s">
        <v>17</v>
      </c>
      <c r="F667" s="52">
        <f>D667*F665</f>
        <v>2E-3</v>
      </c>
      <c r="G667" s="215"/>
      <c r="H667" s="175"/>
      <c r="I667" s="166"/>
      <c r="J667" s="193"/>
    </row>
    <row r="668" spans="1:10">
      <c r="A668" s="29"/>
      <c r="B668" s="4" t="s">
        <v>130</v>
      </c>
      <c r="C668" s="4"/>
      <c r="D668" s="6">
        <v>1.05</v>
      </c>
      <c r="E668" s="5" t="s">
        <v>131</v>
      </c>
      <c r="F668" s="52">
        <f>D668*F665</f>
        <v>1.05</v>
      </c>
      <c r="G668" s="215"/>
      <c r="H668" s="175"/>
      <c r="I668" s="166"/>
      <c r="J668" s="193"/>
    </row>
    <row r="669" spans="1:10">
      <c r="A669" s="177"/>
      <c r="B669" s="178" t="s">
        <v>25</v>
      </c>
      <c r="C669" s="179"/>
      <c r="D669" s="180">
        <v>0.5</v>
      </c>
      <c r="E669" s="181" t="s">
        <v>2</v>
      </c>
      <c r="F669" s="182">
        <f>D669*F665</f>
        <v>0.5</v>
      </c>
      <c r="G669" s="218">
        <f>F669/F670</f>
        <v>2.5</v>
      </c>
      <c r="H669" s="183">
        <v>2</v>
      </c>
      <c r="I669" s="184">
        <f>F669/H669</f>
        <v>0.25</v>
      </c>
      <c r="J669" s="194">
        <f>I669/8</f>
        <v>3.125E-2</v>
      </c>
    </row>
    <row r="670" spans="1:10">
      <c r="A670" s="185"/>
      <c r="B670" s="186" t="s">
        <v>1</v>
      </c>
      <c r="C670" s="187"/>
      <c r="D670" s="188">
        <v>0.2</v>
      </c>
      <c r="E670" s="189" t="s">
        <v>2</v>
      </c>
      <c r="F670" s="190">
        <f>D670*F665</f>
        <v>0.2</v>
      </c>
      <c r="G670" s="210">
        <f>F670/F669</f>
        <v>0.4</v>
      </c>
      <c r="H670" s="191">
        <v>1</v>
      </c>
      <c r="I670" s="192">
        <f>F670/H670</f>
        <v>0.2</v>
      </c>
      <c r="J670" s="195">
        <f>I670/8</f>
        <v>2.5000000000000001E-2</v>
      </c>
    </row>
    <row r="671" spans="1:10">
      <c r="A671" s="39"/>
      <c r="B671" s="46" t="s">
        <v>132</v>
      </c>
      <c r="C671" s="36"/>
      <c r="D671" s="159"/>
      <c r="E671" s="37"/>
      <c r="F671" s="53">
        <v>1</v>
      </c>
      <c r="G671" s="215"/>
      <c r="H671" s="172"/>
      <c r="I671" s="169"/>
      <c r="J671" s="169"/>
    </row>
    <row r="672" spans="1:10">
      <c r="A672" s="29"/>
      <c r="B672" s="4" t="s">
        <v>20</v>
      </c>
      <c r="C672" s="4"/>
      <c r="D672" s="6">
        <v>0.6</v>
      </c>
      <c r="E672" s="5" t="s">
        <v>61</v>
      </c>
      <c r="F672" s="52">
        <f>D672*F671</f>
        <v>0.6</v>
      </c>
      <c r="G672" s="215"/>
      <c r="H672" s="175"/>
      <c r="I672" s="166"/>
      <c r="J672" s="193"/>
    </row>
    <row r="673" spans="1:10">
      <c r="A673" s="29"/>
      <c r="B673" s="4" t="s">
        <v>23</v>
      </c>
      <c r="C673" s="4"/>
      <c r="D673" s="6">
        <v>1.1999999999999999E-3</v>
      </c>
      <c r="E673" s="5" t="s">
        <v>17</v>
      </c>
      <c r="F673" s="52">
        <f>D673*F671</f>
        <v>1.1999999999999999E-3</v>
      </c>
      <c r="G673" s="215"/>
      <c r="H673" s="175"/>
      <c r="I673" s="166"/>
      <c r="J673" s="193"/>
    </row>
    <row r="674" spans="1:10">
      <c r="A674" s="29"/>
      <c r="B674" s="4" t="s">
        <v>133</v>
      </c>
      <c r="C674" s="4"/>
      <c r="D674" s="6">
        <v>1.05</v>
      </c>
      <c r="E674" s="5" t="s">
        <v>131</v>
      </c>
      <c r="F674" s="52">
        <f>D674*F671</f>
        <v>1.05</v>
      </c>
      <c r="G674" s="215"/>
      <c r="H674" s="175"/>
      <c r="I674" s="166"/>
      <c r="J674" s="193"/>
    </row>
    <row r="675" spans="1:10">
      <c r="A675" s="29"/>
      <c r="B675" s="4" t="s">
        <v>107</v>
      </c>
      <c r="C675" s="4"/>
      <c r="D675" s="6">
        <v>0.02</v>
      </c>
      <c r="E675" s="5" t="s">
        <v>29</v>
      </c>
      <c r="F675" s="52">
        <f>D675*F671</f>
        <v>0.02</v>
      </c>
      <c r="G675" s="215"/>
      <c r="H675" s="175"/>
      <c r="I675" s="166"/>
      <c r="J675" s="193"/>
    </row>
    <row r="676" spans="1:10">
      <c r="A676" s="177"/>
      <c r="B676" s="178" t="s">
        <v>25</v>
      </c>
      <c r="C676" s="179"/>
      <c r="D676" s="180">
        <v>0.5</v>
      </c>
      <c r="E676" s="181" t="s">
        <v>2</v>
      </c>
      <c r="F676" s="182">
        <f>D676*F671</f>
        <v>0.5</v>
      </c>
      <c r="G676" s="218">
        <f>F676/F677</f>
        <v>2.5</v>
      </c>
      <c r="H676" s="183">
        <v>2</v>
      </c>
      <c r="I676" s="184">
        <f>F676/H676</f>
        <v>0.25</v>
      </c>
      <c r="J676" s="194">
        <f>I676/8</f>
        <v>3.125E-2</v>
      </c>
    </row>
    <row r="677" spans="1:10">
      <c r="A677" s="185"/>
      <c r="B677" s="186" t="s">
        <v>1</v>
      </c>
      <c r="C677" s="187"/>
      <c r="D677" s="188">
        <v>0.2</v>
      </c>
      <c r="E677" s="189" t="s">
        <v>2</v>
      </c>
      <c r="F677" s="190">
        <f>D677*F671</f>
        <v>0.2</v>
      </c>
      <c r="G677" s="210">
        <f>F677/F676</f>
        <v>0.4</v>
      </c>
      <c r="H677" s="191">
        <v>1</v>
      </c>
      <c r="I677" s="192">
        <f>F677/H677</f>
        <v>0.2</v>
      </c>
      <c r="J677" s="195">
        <f>I677/8</f>
        <v>2.5000000000000001E-2</v>
      </c>
    </row>
    <row r="678" spans="1:10">
      <c r="A678" s="39"/>
      <c r="B678" s="46" t="s">
        <v>134</v>
      </c>
      <c r="C678" s="36"/>
      <c r="D678" s="159"/>
      <c r="E678" s="37"/>
      <c r="F678" s="53">
        <v>1</v>
      </c>
      <c r="G678" s="215"/>
      <c r="H678" s="172"/>
      <c r="I678" s="169"/>
      <c r="J678" s="169"/>
    </row>
    <row r="679" spans="1:10">
      <c r="A679" s="29"/>
      <c r="B679" s="4" t="s">
        <v>20</v>
      </c>
      <c r="C679" s="4"/>
      <c r="D679" s="6">
        <v>1</v>
      </c>
      <c r="E679" s="5" t="s">
        <v>61</v>
      </c>
      <c r="F679" s="52">
        <f>D679*F678</f>
        <v>1</v>
      </c>
      <c r="G679" s="215"/>
      <c r="H679" s="175"/>
      <c r="I679" s="166"/>
      <c r="J679" s="193"/>
    </row>
    <row r="680" spans="1:10">
      <c r="A680" s="29"/>
      <c r="B680" s="4" t="s">
        <v>23</v>
      </c>
      <c r="C680" s="4"/>
      <c r="D680" s="6">
        <v>2E-3</v>
      </c>
      <c r="E680" s="5" t="s">
        <v>17</v>
      </c>
      <c r="F680" s="52">
        <f>D680*F678</f>
        <v>2E-3</v>
      </c>
      <c r="G680" s="215"/>
      <c r="H680" s="175"/>
      <c r="I680" s="166"/>
      <c r="J680" s="193"/>
    </row>
    <row r="681" spans="1:10">
      <c r="A681" s="29"/>
      <c r="B681" s="4" t="s">
        <v>133</v>
      </c>
      <c r="C681" s="4"/>
      <c r="D681" s="6">
        <v>1.05</v>
      </c>
      <c r="E681" s="5" t="s">
        <v>131</v>
      </c>
      <c r="F681" s="52">
        <f>D681*F678</f>
        <v>1.05</v>
      </c>
      <c r="G681" s="215"/>
      <c r="H681" s="175"/>
      <c r="I681" s="166"/>
      <c r="J681" s="193"/>
    </row>
    <row r="682" spans="1:10">
      <c r="A682" s="177"/>
      <c r="B682" s="178" t="s">
        <v>25</v>
      </c>
      <c r="C682" s="179"/>
      <c r="D682" s="180">
        <v>0.6</v>
      </c>
      <c r="E682" s="181" t="s">
        <v>2</v>
      </c>
      <c r="F682" s="182">
        <f>D682*F678</f>
        <v>0.6</v>
      </c>
      <c r="G682" s="218">
        <f>F682/F683</f>
        <v>2.9999999999999996</v>
      </c>
      <c r="H682" s="183">
        <v>3</v>
      </c>
      <c r="I682" s="184">
        <f>F682/H682</f>
        <v>0.19999999999999998</v>
      </c>
      <c r="J682" s="194">
        <f>I682/8</f>
        <v>2.4999999999999998E-2</v>
      </c>
    </row>
    <row r="683" spans="1:10">
      <c r="A683" s="185"/>
      <c r="B683" s="186" t="s">
        <v>1</v>
      </c>
      <c r="C683" s="187"/>
      <c r="D683" s="188">
        <v>0.2</v>
      </c>
      <c r="E683" s="189" t="s">
        <v>2</v>
      </c>
      <c r="F683" s="190">
        <f>D683*F678</f>
        <v>0.2</v>
      </c>
      <c r="G683" s="210">
        <f>F683/F682</f>
        <v>0.33333333333333337</v>
      </c>
      <c r="H683" s="191">
        <v>1</v>
      </c>
      <c r="I683" s="192">
        <f>F683/H683</f>
        <v>0.2</v>
      </c>
      <c r="J683" s="195">
        <f>I683/8</f>
        <v>2.5000000000000001E-2</v>
      </c>
    </row>
    <row r="684" spans="1:10">
      <c r="A684" s="39"/>
      <c r="B684" s="46" t="s">
        <v>135</v>
      </c>
      <c r="C684" s="36"/>
      <c r="D684" s="159"/>
      <c r="E684" s="37"/>
      <c r="F684" s="53">
        <v>1</v>
      </c>
      <c r="G684" s="215"/>
      <c r="H684" s="172"/>
      <c r="I684" s="169"/>
      <c r="J684" s="169"/>
    </row>
    <row r="685" spans="1:10">
      <c r="A685" s="29"/>
      <c r="B685" s="4" t="s">
        <v>136</v>
      </c>
      <c r="C685" s="4"/>
      <c r="D685" s="6">
        <v>2</v>
      </c>
      <c r="E685" s="5" t="s">
        <v>14</v>
      </c>
      <c r="F685" s="52">
        <f>D685*F684</f>
        <v>2</v>
      </c>
      <c r="G685" s="215"/>
      <c r="H685" s="175"/>
      <c r="I685" s="166"/>
      <c r="J685" s="193"/>
    </row>
    <row r="686" spans="1:10">
      <c r="A686" s="29"/>
      <c r="B686" s="4" t="s">
        <v>137</v>
      </c>
      <c r="C686" s="4"/>
      <c r="D686" s="6">
        <v>1.05</v>
      </c>
      <c r="E686" s="5" t="s">
        <v>131</v>
      </c>
      <c r="F686" s="52">
        <f>D686*F684</f>
        <v>1.05</v>
      </c>
      <c r="G686" s="215"/>
      <c r="H686" s="175"/>
      <c r="I686" s="166"/>
      <c r="J686" s="193"/>
    </row>
    <row r="687" spans="1:10">
      <c r="A687" s="177"/>
      <c r="B687" s="178" t="s">
        <v>25</v>
      </c>
      <c r="C687" s="179"/>
      <c r="D687" s="180">
        <v>0.3</v>
      </c>
      <c r="E687" s="181" t="s">
        <v>2</v>
      </c>
      <c r="F687" s="182">
        <f>D687*F684</f>
        <v>0.3</v>
      </c>
      <c r="G687" s="218">
        <f>F687/F688</f>
        <v>2.9999999999999996</v>
      </c>
      <c r="H687" s="183">
        <v>3</v>
      </c>
      <c r="I687" s="184">
        <f>F687/H687</f>
        <v>9.9999999999999992E-2</v>
      </c>
      <c r="J687" s="194">
        <f>I687/8</f>
        <v>1.2499999999999999E-2</v>
      </c>
    </row>
    <row r="688" spans="1:10">
      <c r="A688" s="185"/>
      <c r="B688" s="186" t="s">
        <v>1</v>
      </c>
      <c r="C688" s="187"/>
      <c r="D688" s="188">
        <v>0.1</v>
      </c>
      <c r="E688" s="189" t="s">
        <v>2</v>
      </c>
      <c r="F688" s="190">
        <f>D688*F684</f>
        <v>0.1</v>
      </c>
      <c r="G688" s="210">
        <f>F688/F687</f>
        <v>0.33333333333333337</v>
      </c>
      <c r="H688" s="191">
        <v>0.33333333333333337</v>
      </c>
      <c r="I688" s="192">
        <f>F688/H688</f>
        <v>0.3</v>
      </c>
      <c r="J688" s="195">
        <f>I688/8</f>
        <v>3.7499999999999999E-2</v>
      </c>
    </row>
    <row r="689" spans="1:10">
      <c r="A689" s="39"/>
      <c r="B689" s="46" t="s">
        <v>138</v>
      </c>
      <c r="C689" s="36"/>
      <c r="D689" s="159"/>
      <c r="E689" s="37"/>
      <c r="F689" s="53">
        <v>1</v>
      </c>
      <c r="G689" s="215"/>
      <c r="H689" s="172"/>
      <c r="I689" s="169"/>
      <c r="J689" s="169"/>
    </row>
    <row r="690" spans="1:10">
      <c r="A690" s="29"/>
      <c r="B690" s="4" t="s">
        <v>20</v>
      </c>
      <c r="C690" s="4"/>
      <c r="D690" s="6">
        <v>9</v>
      </c>
      <c r="E690" s="5" t="s">
        <v>61</v>
      </c>
      <c r="F690" s="52">
        <f>D690*F689</f>
        <v>9</v>
      </c>
      <c r="G690" s="215"/>
      <c r="H690" s="175"/>
      <c r="I690" s="166"/>
      <c r="J690" s="193"/>
    </row>
    <row r="691" spans="1:10">
      <c r="A691" s="29"/>
      <c r="B691" s="4" t="s">
        <v>23</v>
      </c>
      <c r="C691" s="4"/>
      <c r="D691" s="6">
        <v>2E-3</v>
      </c>
      <c r="E691" s="5" t="s">
        <v>17</v>
      </c>
      <c r="F691" s="52">
        <f>D691*F689</f>
        <v>2E-3</v>
      </c>
      <c r="G691" s="215"/>
      <c r="H691" s="175"/>
      <c r="I691" s="166"/>
      <c r="J691" s="193"/>
    </row>
    <row r="692" spans="1:10">
      <c r="A692" s="29"/>
      <c r="B692" s="4" t="s">
        <v>139</v>
      </c>
      <c r="C692" s="4"/>
      <c r="D692" s="6">
        <v>1.05</v>
      </c>
      <c r="E692" s="5" t="s">
        <v>131</v>
      </c>
      <c r="F692" s="52">
        <f>D692*F689</f>
        <v>1.05</v>
      </c>
      <c r="G692" s="215"/>
      <c r="H692" s="175"/>
      <c r="I692" s="166"/>
      <c r="J692" s="193"/>
    </row>
    <row r="693" spans="1:10">
      <c r="A693" s="177"/>
      <c r="B693" s="178" t="s">
        <v>25</v>
      </c>
      <c r="C693" s="179"/>
      <c r="D693" s="180">
        <v>0.4</v>
      </c>
      <c r="E693" s="181" t="s">
        <v>2</v>
      </c>
      <c r="F693" s="182">
        <f>D693*F689</f>
        <v>0.4</v>
      </c>
      <c r="G693" s="218">
        <f>F693/F694</f>
        <v>2</v>
      </c>
      <c r="H693" s="183">
        <v>2</v>
      </c>
      <c r="I693" s="184">
        <f>F693/H693</f>
        <v>0.2</v>
      </c>
      <c r="J693" s="194">
        <f>I693/8</f>
        <v>2.5000000000000001E-2</v>
      </c>
    </row>
    <row r="694" spans="1:10">
      <c r="A694" s="185"/>
      <c r="B694" s="186" t="s">
        <v>1</v>
      </c>
      <c r="C694" s="187"/>
      <c r="D694" s="188">
        <v>0.2</v>
      </c>
      <c r="E694" s="189" t="s">
        <v>2</v>
      </c>
      <c r="F694" s="190">
        <f>D694*F689</f>
        <v>0.2</v>
      </c>
      <c r="G694" s="210">
        <f>F694/F693</f>
        <v>0.5</v>
      </c>
      <c r="H694" s="191">
        <v>1</v>
      </c>
      <c r="I694" s="192">
        <f>F694/H694</f>
        <v>0.2</v>
      </c>
      <c r="J694" s="195">
        <f>I694/8</f>
        <v>2.5000000000000001E-2</v>
      </c>
    </row>
    <row r="695" spans="1:10">
      <c r="A695" s="39"/>
      <c r="B695" s="46" t="s">
        <v>232</v>
      </c>
      <c r="C695" s="36"/>
      <c r="D695" s="159"/>
      <c r="E695" s="37"/>
      <c r="F695" s="53">
        <v>1</v>
      </c>
      <c r="G695" s="215"/>
      <c r="H695" s="172"/>
      <c r="I695" s="169"/>
      <c r="J695" s="169"/>
    </row>
    <row r="696" spans="1:10">
      <c r="A696" s="29"/>
      <c r="B696" s="4" t="s">
        <v>20</v>
      </c>
      <c r="C696" s="4"/>
      <c r="D696" s="6">
        <v>1</v>
      </c>
      <c r="E696" s="5" t="s">
        <v>61</v>
      </c>
      <c r="F696" s="52">
        <f>D696*F695</f>
        <v>1</v>
      </c>
      <c r="G696" s="215"/>
      <c r="H696" s="175"/>
      <c r="I696" s="166"/>
      <c r="J696" s="193"/>
    </row>
    <row r="697" spans="1:10">
      <c r="A697" s="29"/>
      <c r="B697" s="4" t="s">
        <v>59</v>
      </c>
      <c r="C697" s="4"/>
      <c r="D697" s="6">
        <v>2E-3</v>
      </c>
      <c r="E697" s="5" t="s">
        <v>17</v>
      </c>
      <c r="F697" s="52">
        <f>D697*F695</f>
        <v>2E-3</v>
      </c>
      <c r="G697" s="215"/>
      <c r="H697" s="175"/>
      <c r="I697" s="166"/>
      <c r="J697" s="193"/>
    </row>
    <row r="698" spans="1:10">
      <c r="A698" s="29"/>
      <c r="B698" s="4" t="s">
        <v>140</v>
      </c>
      <c r="C698" s="4"/>
      <c r="D698" s="6">
        <v>1.05</v>
      </c>
      <c r="E698" s="5" t="s">
        <v>131</v>
      </c>
      <c r="F698" s="52">
        <f>D698*F695</f>
        <v>1.05</v>
      </c>
      <c r="G698" s="215"/>
      <c r="H698" s="175"/>
      <c r="I698" s="166"/>
      <c r="J698" s="193"/>
    </row>
    <row r="699" spans="1:10">
      <c r="A699" s="29"/>
      <c r="B699" s="4" t="s">
        <v>107</v>
      </c>
      <c r="C699" s="4"/>
      <c r="D699" s="6">
        <v>0.02</v>
      </c>
      <c r="E699" s="5" t="s">
        <v>29</v>
      </c>
      <c r="F699" s="52">
        <f>D699*F695</f>
        <v>0.02</v>
      </c>
      <c r="G699" s="215"/>
      <c r="H699" s="175"/>
      <c r="I699" s="166"/>
      <c r="J699" s="193"/>
    </row>
    <row r="700" spans="1:10">
      <c r="A700" s="177"/>
      <c r="B700" s="178" t="s">
        <v>25</v>
      </c>
      <c r="C700" s="179"/>
      <c r="D700" s="180">
        <v>0.4</v>
      </c>
      <c r="E700" s="181" t="s">
        <v>2</v>
      </c>
      <c r="F700" s="182">
        <f>D700*F695</f>
        <v>0.4</v>
      </c>
      <c r="G700" s="218">
        <f>F700/F701</f>
        <v>2</v>
      </c>
      <c r="H700" s="183">
        <v>2</v>
      </c>
      <c r="I700" s="184">
        <f>F700/H700</f>
        <v>0.2</v>
      </c>
      <c r="J700" s="194">
        <f>I700/8</f>
        <v>2.5000000000000001E-2</v>
      </c>
    </row>
    <row r="701" spans="1:10">
      <c r="A701" s="185"/>
      <c r="B701" s="186" t="s">
        <v>1</v>
      </c>
      <c r="C701" s="187"/>
      <c r="D701" s="188">
        <v>0.2</v>
      </c>
      <c r="E701" s="189" t="s">
        <v>2</v>
      </c>
      <c r="F701" s="190">
        <f>D701*F695</f>
        <v>0.2</v>
      </c>
      <c r="G701" s="210">
        <f>F701/F700</f>
        <v>0.5</v>
      </c>
      <c r="H701" s="191">
        <v>1</v>
      </c>
      <c r="I701" s="192">
        <f>F701/H701</f>
        <v>0.2</v>
      </c>
      <c r="J701" s="195">
        <f>I701/8</f>
        <v>2.5000000000000001E-2</v>
      </c>
    </row>
    <row r="702" spans="1:10">
      <c r="A702" s="39"/>
      <c r="B702" s="46" t="s">
        <v>141</v>
      </c>
      <c r="C702" s="36"/>
      <c r="D702" s="159"/>
      <c r="E702" s="37"/>
      <c r="F702" s="53">
        <v>1</v>
      </c>
      <c r="G702" s="215"/>
      <c r="H702" s="172"/>
      <c r="I702" s="169"/>
      <c r="J702" s="169"/>
    </row>
    <row r="703" spans="1:10">
      <c r="A703" s="29"/>
      <c r="B703" s="4" t="s">
        <v>20</v>
      </c>
      <c r="C703" s="4"/>
      <c r="D703" s="6">
        <v>1</v>
      </c>
      <c r="E703" s="5" t="s">
        <v>61</v>
      </c>
      <c r="F703" s="52">
        <f>D703*F702</f>
        <v>1</v>
      </c>
      <c r="G703" s="215"/>
      <c r="H703" s="175"/>
      <c r="I703" s="166"/>
      <c r="J703" s="193"/>
    </row>
    <row r="704" spans="1:10">
      <c r="A704" s="29"/>
      <c r="B704" s="4" t="s">
        <v>23</v>
      </c>
      <c r="C704" s="4"/>
      <c r="D704" s="6">
        <v>2E-3</v>
      </c>
      <c r="E704" s="5" t="s">
        <v>17</v>
      </c>
      <c r="F704" s="52">
        <f>D704*F702</f>
        <v>2E-3</v>
      </c>
      <c r="G704" s="215"/>
      <c r="H704" s="175"/>
      <c r="I704" s="166"/>
      <c r="J704" s="193"/>
    </row>
    <row r="705" spans="1:10">
      <c r="A705" s="29"/>
      <c r="B705" s="4" t="s">
        <v>59</v>
      </c>
      <c r="C705" s="4"/>
      <c r="D705" s="6">
        <v>5.0000000000000001E-3</v>
      </c>
      <c r="E705" s="5" t="s">
        <v>17</v>
      </c>
      <c r="F705" s="52">
        <f>D705*F702</f>
        <v>5.0000000000000001E-3</v>
      </c>
      <c r="G705" s="215"/>
      <c r="H705" s="175"/>
      <c r="I705" s="166"/>
      <c r="J705" s="193"/>
    </row>
    <row r="706" spans="1:10">
      <c r="A706" s="177"/>
      <c r="B706" s="178" t="s">
        <v>25</v>
      </c>
      <c r="C706" s="179"/>
      <c r="D706" s="180">
        <v>0.5</v>
      </c>
      <c r="E706" s="181" t="s">
        <v>2</v>
      </c>
      <c r="F706" s="182">
        <f>D706*F702</f>
        <v>0.5</v>
      </c>
      <c r="G706" s="218">
        <f>F706/F707</f>
        <v>2.5</v>
      </c>
      <c r="H706" s="183">
        <v>2</v>
      </c>
      <c r="I706" s="184">
        <f>F706/H706</f>
        <v>0.25</v>
      </c>
      <c r="J706" s="194">
        <f>I706/8</f>
        <v>3.125E-2</v>
      </c>
    </row>
    <row r="707" spans="1:10">
      <c r="A707" s="185"/>
      <c r="B707" s="186" t="s">
        <v>1</v>
      </c>
      <c r="C707" s="187"/>
      <c r="D707" s="188">
        <v>0.2</v>
      </c>
      <c r="E707" s="189" t="s">
        <v>2</v>
      </c>
      <c r="F707" s="190">
        <f>D707*F702</f>
        <v>0.2</v>
      </c>
      <c r="G707" s="210">
        <f>F707/F706</f>
        <v>0.4</v>
      </c>
      <c r="H707" s="191">
        <v>1</v>
      </c>
      <c r="I707" s="192">
        <f>F707/H707</f>
        <v>0.2</v>
      </c>
      <c r="J707" s="195">
        <f>I707/8</f>
        <v>2.5000000000000001E-2</v>
      </c>
    </row>
    <row r="708" spans="1:10" ht="15.75">
      <c r="A708" s="38" t="s">
        <v>142</v>
      </c>
      <c r="B708" s="44"/>
      <c r="C708" s="31"/>
      <c r="D708" s="43"/>
      <c r="E708" s="32"/>
      <c r="F708" s="32"/>
      <c r="G708" s="219"/>
      <c r="H708" s="176"/>
      <c r="I708" s="32"/>
      <c r="J708" s="33"/>
    </row>
    <row r="709" spans="1:10">
      <c r="A709" s="39"/>
      <c r="B709" s="46" t="s">
        <v>233</v>
      </c>
      <c r="C709" s="36"/>
      <c r="D709" s="159"/>
      <c r="E709" s="37"/>
      <c r="F709" s="53">
        <v>1</v>
      </c>
      <c r="G709" s="215"/>
      <c r="H709" s="172"/>
      <c r="I709" s="169"/>
      <c r="J709" s="169"/>
    </row>
    <row r="710" spans="1:10">
      <c r="A710" s="29"/>
      <c r="B710" s="4" t="s">
        <v>20</v>
      </c>
      <c r="C710" s="4"/>
      <c r="D710" s="6">
        <v>2</v>
      </c>
      <c r="E710" s="5" t="s">
        <v>61</v>
      </c>
      <c r="F710" s="52">
        <f>D710*F709</f>
        <v>2</v>
      </c>
      <c r="G710" s="215"/>
      <c r="H710" s="175"/>
      <c r="I710" s="166"/>
      <c r="J710" s="193"/>
    </row>
    <row r="711" spans="1:10">
      <c r="A711" s="29"/>
      <c r="B711" s="4" t="s">
        <v>53</v>
      </c>
      <c r="C711" s="4"/>
      <c r="D711" s="6">
        <v>2</v>
      </c>
      <c r="E711" s="5" t="s">
        <v>61</v>
      </c>
      <c r="F711" s="52">
        <f>D711*F709</f>
        <v>2</v>
      </c>
      <c r="G711" s="215"/>
      <c r="H711" s="175"/>
      <c r="I711" s="166"/>
      <c r="J711" s="193"/>
    </row>
    <row r="712" spans="1:10">
      <c r="A712" s="29"/>
      <c r="B712" s="4" t="s">
        <v>23</v>
      </c>
      <c r="C712" s="4"/>
      <c r="D712" s="6">
        <v>2.1999999999999999E-2</v>
      </c>
      <c r="E712" s="5" t="s">
        <v>17</v>
      </c>
      <c r="F712" s="52">
        <f>D712*F709</f>
        <v>2.1999999999999999E-2</v>
      </c>
      <c r="G712" s="215"/>
      <c r="H712" s="175"/>
      <c r="I712" s="166"/>
      <c r="J712" s="193"/>
    </row>
    <row r="713" spans="1:10">
      <c r="A713" s="29"/>
      <c r="B713" s="4" t="s">
        <v>143</v>
      </c>
      <c r="C713" s="4"/>
      <c r="D713" s="6">
        <v>1</v>
      </c>
      <c r="E713" s="5" t="s">
        <v>33</v>
      </c>
      <c r="F713" s="52">
        <f>D713*F709</f>
        <v>1</v>
      </c>
      <c r="G713" s="215"/>
      <c r="H713" s="175"/>
      <c r="I713" s="166"/>
      <c r="J713" s="193"/>
    </row>
    <row r="714" spans="1:10">
      <c r="A714" s="177"/>
      <c r="B714" s="178" t="s">
        <v>25</v>
      </c>
      <c r="C714" s="179"/>
      <c r="D714" s="180">
        <v>2.2000000000000002</v>
      </c>
      <c r="E714" s="181" t="s">
        <v>2</v>
      </c>
      <c r="F714" s="182">
        <f>D714*F709</f>
        <v>2.2000000000000002</v>
      </c>
      <c r="G714" s="218">
        <f>F714/F715</f>
        <v>2.75</v>
      </c>
      <c r="H714" s="183">
        <v>2</v>
      </c>
      <c r="I714" s="184">
        <f>F714/H714</f>
        <v>1.1000000000000001</v>
      </c>
      <c r="J714" s="194">
        <f>I714/8</f>
        <v>0.13750000000000001</v>
      </c>
    </row>
    <row r="715" spans="1:10">
      <c r="A715" s="185"/>
      <c r="B715" s="186" t="s">
        <v>1</v>
      </c>
      <c r="C715" s="187"/>
      <c r="D715" s="188">
        <v>0.8</v>
      </c>
      <c r="E715" s="189" t="s">
        <v>2</v>
      </c>
      <c r="F715" s="190">
        <f>D715*F709</f>
        <v>0.8</v>
      </c>
      <c r="G715" s="210">
        <f>F715/F714</f>
        <v>0.36363636363636365</v>
      </c>
      <c r="H715" s="191">
        <v>1</v>
      </c>
      <c r="I715" s="192">
        <f>F715/H715</f>
        <v>0.8</v>
      </c>
      <c r="J715" s="195">
        <f>I715/8</f>
        <v>0.1</v>
      </c>
    </row>
    <row r="716" spans="1:10">
      <c r="A716" s="39"/>
      <c r="B716" s="46" t="s">
        <v>144</v>
      </c>
      <c r="C716" s="36"/>
      <c r="D716" s="159"/>
      <c r="E716" s="37"/>
      <c r="F716" s="53">
        <v>1</v>
      </c>
      <c r="G716" s="215"/>
      <c r="H716" s="172"/>
      <c r="I716" s="169"/>
      <c r="J716" s="169"/>
    </row>
    <row r="717" spans="1:10">
      <c r="A717" s="29"/>
      <c r="B717" s="4" t="s">
        <v>20</v>
      </c>
      <c r="C717" s="4"/>
      <c r="D717" s="6">
        <v>2</v>
      </c>
      <c r="E717" s="5" t="s">
        <v>61</v>
      </c>
      <c r="F717" s="52">
        <f>D717*F716</f>
        <v>2</v>
      </c>
      <c r="G717" s="215"/>
      <c r="H717" s="175"/>
      <c r="I717" s="166"/>
      <c r="J717" s="193"/>
    </row>
    <row r="718" spans="1:10">
      <c r="A718" s="29"/>
      <c r="B718" s="4" t="s">
        <v>53</v>
      </c>
      <c r="C718" s="4"/>
      <c r="D718" s="6">
        <v>3</v>
      </c>
      <c r="E718" s="5" t="s">
        <v>61</v>
      </c>
      <c r="F718" s="52">
        <f>D718*F716</f>
        <v>3</v>
      </c>
      <c r="G718" s="215"/>
      <c r="H718" s="175"/>
      <c r="I718" s="166"/>
      <c r="J718" s="193"/>
    </row>
    <row r="719" spans="1:10">
      <c r="A719" s="29"/>
      <c r="B719" s="4" t="s">
        <v>23</v>
      </c>
      <c r="C719" s="4"/>
      <c r="D719" s="6">
        <v>2.7E-2</v>
      </c>
      <c r="E719" s="5" t="s">
        <v>17</v>
      </c>
      <c r="F719" s="52">
        <f>D719*F716</f>
        <v>2.7E-2</v>
      </c>
      <c r="G719" s="215"/>
      <c r="H719" s="175"/>
      <c r="I719" s="166"/>
      <c r="J719" s="193"/>
    </row>
    <row r="720" spans="1:10">
      <c r="A720" s="29"/>
      <c r="B720" s="4" t="s">
        <v>59</v>
      </c>
      <c r="C720" s="4"/>
      <c r="D720" s="6">
        <v>6.0000000000000001E-3</v>
      </c>
      <c r="E720" s="5" t="s">
        <v>17</v>
      </c>
      <c r="F720" s="52">
        <f>D720*F716</f>
        <v>6.0000000000000001E-3</v>
      </c>
      <c r="G720" s="215"/>
      <c r="H720" s="175"/>
      <c r="I720" s="166"/>
      <c r="J720" s="193"/>
    </row>
    <row r="721" spans="1:10">
      <c r="A721" s="29"/>
      <c r="B721" s="4" t="s">
        <v>145</v>
      </c>
      <c r="C721" s="4"/>
      <c r="D721" s="6">
        <v>1.3</v>
      </c>
      <c r="E721" s="5" t="s">
        <v>33</v>
      </c>
      <c r="F721" s="52">
        <f>D721*F716</f>
        <v>1.3</v>
      </c>
      <c r="G721" s="215"/>
      <c r="H721" s="175"/>
      <c r="I721" s="166"/>
      <c r="J721" s="193"/>
    </row>
    <row r="722" spans="1:10">
      <c r="A722" s="177"/>
      <c r="B722" s="178" t="s">
        <v>25</v>
      </c>
      <c r="C722" s="179"/>
      <c r="D722" s="180">
        <v>2</v>
      </c>
      <c r="E722" s="181" t="s">
        <v>2</v>
      </c>
      <c r="F722" s="182">
        <f>D722*F716</f>
        <v>2</v>
      </c>
      <c r="G722" s="218">
        <f>F722/F723</f>
        <v>2.5</v>
      </c>
      <c r="H722" s="183">
        <v>2</v>
      </c>
      <c r="I722" s="184">
        <f>F722/H722</f>
        <v>1</v>
      </c>
      <c r="J722" s="194">
        <f>I722/8</f>
        <v>0.125</v>
      </c>
    </row>
    <row r="723" spans="1:10">
      <c r="A723" s="185"/>
      <c r="B723" s="186" t="s">
        <v>1</v>
      </c>
      <c r="C723" s="187"/>
      <c r="D723" s="188">
        <v>0.8</v>
      </c>
      <c r="E723" s="189" t="s">
        <v>2</v>
      </c>
      <c r="F723" s="190">
        <f>D723*F716</f>
        <v>0.8</v>
      </c>
      <c r="G723" s="210">
        <f>F723/F722</f>
        <v>0.4</v>
      </c>
      <c r="H723" s="191">
        <v>1</v>
      </c>
      <c r="I723" s="192">
        <f>F723/H723</f>
        <v>0.8</v>
      </c>
      <c r="J723" s="195">
        <f>I723/8</f>
        <v>0.1</v>
      </c>
    </row>
    <row r="724" spans="1:10">
      <c r="A724" s="39"/>
      <c r="B724" s="46" t="s">
        <v>146</v>
      </c>
      <c r="C724" s="36"/>
      <c r="D724" s="159"/>
      <c r="E724" s="37"/>
      <c r="F724" s="53">
        <v>1</v>
      </c>
      <c r="G724" s="215"/>
      <c r="H724" s="172"/>
      <c r="I724" s="169"/>
      <c r="J724" s="169"/>
    </row>
    <row r="725" spans="1:10">
      <c r="A725" s="29"/>
      <c r="B725" s="4" t="s">
        <v>20</v>
      </c>
      <c r="C725" s="4"/>
      <c r="D725" s="6">
        <v>5</v>
      </c>
      <c r="E725" s="5" t="s">
        <v>61</v>
      </c>
      <c r="F725" s="52">
        <f>D725*F724</f>
        <v>5</v>
      </c>
      <c r="G725" s="215"/>
      <c r="H725" s="175"/>
      <c r="I725" s="166"/>
      <c r="J725" s="193"/>
    </row>
    <row r="726" spans="1:10">
      <c r="A726" s="29"/>
      <c r="B726" s="4" t="s">
        <v>53</v>
      </c>
      <c r="C726" s="4"/>
      <c r="D726" s="6">
        <v>1</v>
      </c>
      <c r="E726" s="5" t="s">
        <v>61</v>
      </c>
      <c r="F726" s="52">
        <f>D726*F724</f>
        <v>1</v>
      </c>
      <c r="G726" s="215"/>
      <c r="H726" s="175"/>
      <c r="I726" s="166"/>
      <c r="J726" s="193"/>
    </row>
    <row r="727" spans="1:10">
      <c r="A727" s="29"/>
      <c r="B727" s="4" t="s">
        <v>23</v>
      </c>
      <c r="C727" s="4"/>
      <c r="D727" s="6">
        <v>1.6E-2</v>
      </c>
      <c r="E727" s="5" t="s">
        <v>17</v>
      </c>
      <c r="F727" s="52">
        <f>D727*F724</f>
        <v>1.6E-2</v>
      </c>
      <c r="G727" s="215"/>
      <c r="H727" s="175"/>
      <c r="I727" s="166"/>
      <c r="J727" s="193"/>
    </row>
    <row r="728" spans="1:10">
      <c r="A728" s="29"/>
      <c r="B728" s="4" t="s">
        <v>59</v>
      </c>
      <c r="C728" s="4"/>
      <c r="D728" s="6">
        <v>8.0000000000000002E-3</v>
      </c>
      <c r="E728" s="5" t="s">
        <v>17</v>
      </c>
      <c r="F728" s="52">
        <f>D728*F724</f>
        <v>8.0000000000000002E-3</v>
      </c>
      <c r="G728" s="215"/>
      <c r="H728" s="175"/>
      <c r="I728" s="166"/>
      <c r="J728" s="193"/>
    </row>
    <row r="729" spans="1:10">
      <c r="A729" s="29"/>
      <c r="B729" s="4" t="s">
        <v>41</v>
      </c>
      <c r="C729" s="4"/>
      <c r="D729" s="6">
        <v>1.7000000000000001E-2</v>
      </c>
      <c r="E729" s="5" t="s">
        <v>56</v>
      </c>
      <c r="F729" s="52">
        <f>D729*F724</f>
        <v>1.7000000000000001E-2</v>
      </c>
      <c r="G729" s="215"/>
      <c r="H729" s="175"/>
      <c r="I729" s="166"/>
      <c r="J729" s="193"/>
    </row>
    <row r="730" spans="1:10">
      <c r="A730" s="177"/>
      <c r="B730" s="178" t="s">
        <v>25</v>
      </c>
      <c r="C730" s="179"/>
      <c r="D730" s="180">
        <v>0.9</v>
      </c>
      <c r="E730" s="181" t="s">
        <v>2</v>
      </c>
      <c r="F730" s="182">
        <f>D730*F724</f>
        <v>0.9</v>
      </c>
      <c r="G730" s="218">
        <f>F730/F731</f>
        <v>1</v>
      </c>
      <c r="H730" s="183">
        <v>1</v>
      </c>
      <c r="I730" s="184">
        <f>F730/H730</f>
        <v>0.9</v>
      </c>
      <c r="J730" s="194">
        <f>I730/8</f>
        <v>0.1125</v>
      </c>
    </row>
    <row r="731" spans="1:10">
      <c r="A731" s="185"/>
      <c r="B731" s="186" t="s">
        <v>1</v>
      </c>
      <c r="C731" s="187"/>
      <c r="D731" s="188">
        <v>0.9</v>
      </c>
      <c r="E731" s="189" t="s">
        <v>2</v>
      </c>
      <c r="F731" s="190">
        <f>D731*F724</f>
        <v>0.9</v>
      </c>
      <c r="G731" s="210">
        <f>F731/F730</f>
        <v>1</v>
      </c>
      <c r="H731" s="191">
        <v>1</v>
      </c>
      <c r="I731" s="192">
        <f>F731/H731</f>
        <v>0.9</v>
      </c>
      <c r="J731" s="195">
        <f>I731/8</f>
        <v>0.1125</v>
      </c>
    </row>
    <row r="732" spans="1:10">
      <c r="A732" s="39"/>
      <c r="B732" s="46" t="s">
        <v>147</v>
      </c>
      <c r="C732" s="36"/>
      <c r="D732" s="159"/>
      <c r="E732" s="37"/>
      <c r="F732" s="53">
        <v>1</v>
      </c>
      <c r="G732" s="215"/>
      <c r="H732" s="172"/>
      <c r="I732" s="169"/>
      <c r="J732" s="169"/>
    </row>
    <row r="733" spans="1:10">
      <c r="A733" s="29"/>
      <c r="B733" s="4" t="s">
        <v>20</v>
      </c>
      <c r="C733" s="4"/>
      <c r="D733" s="6">
        <v>13</v>
      </c>
      <c r="E733" s="5" t="s">
        <v>61</v>
      </c>
      <c r="F733" s="52">
        <f>D733*F732</f>
        <v>13</v>
      </c>
      <c r="G733" s="215"/>
      <c r="H733" s="175"/>
      <c r="I733" s="166"/>
      <c r="J733" s="193"/>
    </row>
    <row r="734" spans="1:10">
      <c r="A734" s="29"/>
      <c r="B734" s="4" t="s">
        <v>23</v>
      </c>
      <c r="C734" s="4"/>
      <c r="D734" s="6">
        <v>1.9E-2</v>
      </c>
      <c r="E734" s="5" t="s">
        <v>17</v>
      </c>
      <c r="F734" s="52">
        <f>D734*F732</f>
        <v>1.9E-2</v>
      </c>
      <c r="G734" s="215"/>
      <c r="H734" s="175"/>
      <c r="I734" s="166"/>
      <c r="J734" s="193"/>
    </row>
    <row r="735" spans="1:10">
      <c r="A735" s="29"/>
      <c r="B735" s="4" t="s">
        <v>208</v>
      </c>
      <c r="C735" s="4"/>
      <c r="D735" s="6">
        <v>2.9000000000000001E-2</v>
      </c>
      <c r="E735" s="5" t="s">
        <v>17</v>
      </c>
      <c r="F735" s="52">
        <f>D735*F732</f>
        <v>2.9000000000000001E-2</v>
      </c>
      <c r="G735" s="215"/>
      <c r="H735" s="175"/>
      <c r="I735" s="166"/>
      <c r="J735" s="193"/>
    </row>
    <row r="736" spans="1:10">
      <c r="A736" s="177"/>
      <c r="B736" s="178" t="s">
        <v>25</v>
      </c>
      <c r="C736" s="179"/>
      <c r="D736" s="180">
        <v>0.3</v>
      </c>
      <c r="E736" s="181" t="s">
        <v>2</v>
      </c>
      <c r="F736" s="182">
        <f>D736*F732</f>
        <v>0.3</v>
      </c>
      <c r="G736" s="218">
        <f>F736/F737</f>
        <v>0.33333333333333331</v>
      </c>
      <c r="H736" s="183">
        <v>1</v>
      </c>
      <c r="I736" s="184">
        <f>F736/H736</f>
        <v>0.3</v>
      </c>
      <c r="J736" s="194">
        <f>I736/8</f>
        <v>3.7499999999999999E-2</v>
      </c>
    </row>
    <row r="737" spans="1:10">
      <c r="A737" s="185"/>
      <c r="B737" s="186" t="s">
        <v>1</v>
      </c>
      <c r="C737" s="187"/>
      <c r="D737" s="188">
        <v>0.9</v>
      </c>
      <c r="E737" s="189" t="s">
        <v>2</v>
      </c>
      <c r="F737" s="190">
        <f>D737*F732</f>
        <v>0.9</v>
      </c>
      <c r="G737" s="210">
        <f>F737/F736</f>
        <v>3</v>
      </c>
      <c r="H737" s="191">
        <v>3</v>
      </c>
      <c r="I737" s="192">
        <f>F737/H737</f>
        <v>0.3</v>
      </c>
      <c r="J737" s="195">
        <f>I737/8</f>
        <v>3.7499999999999999E-2</v>
      </c>
    </row>
    <row r="738" spans="1:10" ht="15.75">
      <c r="A738" s="38" t="s">
        <v>148</v>
      </c>
      <c r="B738" s="44"/>
      <c r="C738" s="31"/>
      <c r="D738" s="43"/>
      <c r="E738" s="32"/>
      <c r="F738" s="32"/>
      <c r="G738" s="219"/>
      <c r="H738" s="176"/>
      <c r="I738" s="32"/>
      <c r="J738" s="33"/>
    </row>
    <row r="739" spans="1:10">
      <c r="A739" s="39"/>
      <c r="B739" s="46" t="s">
        <v>234</v>
      </c>
      <c r="C739" s="36"/>
      <c r="D739" s="159"/>
      <c r="E739" s="37"/>
      <c r="F739" s="53">
        <v>1</v>
      </c>
      <c r="G739" s="215"/>
      <c r="H739" s="172"/>
      <c r="I739" s="169"/>
      <c r="J739" s="169"/>
    </row>
    <row r="740" spans="1:10">
      <c r="A740" s="29"/>
      <c r="B740" s="4" t="s">
        <v>127</v>
      </c>
      <c r="C740" s="4"/>
      <c r="D740" s="6">
        <v>3</v>
      </c>
      <c r="E740" s="5" t="s">
        <v>29</v>
      </c>
      <c r="F740" s="52">
        <f>D740*F739</f>
        <v>3</v>
      </c>
      <c r="G740" s="215"/>
      <c r="H740" s="175"/>
      <c r="I740" s="166"/>
      <c r="J740" s="193"/>
    </row>
    <row r="741" spans="1:10">
      <c r="A741" s="29"/>
      <c r="B741" s="4" t="s">
        <v>107</v>
      </c>
      <c r="C741" s="4"/>
      <c r="D741" s="6">
        <v>0.2</v>
      </c>
      <c r="E741" s="5" t="s">
        <v>29</v>
      </c>
      <c r="F741" s="52">
        <f>D741*F739</f>
        <v>0.2</v>
      </c>
      <c r="G741" s="215"/>
      <c r="H741" s="175"/>
      <c r="I741" s="166"/>
      <c r="J741" s="193"/>
    </row>
    <row r="742" spans="1:10">
      <c r="A742" s="29"/>
      <c r="B742" s="4" t="s">
        <v>151</v>
      </c>
      <c r="C742" s="4"/>
      <c r="D742" s="6">
        <v>1.05</v>
      </c>
      <c r="E742" s="5" t="s">
        <v>33</v>
      </c>
      <c r="F742" s="52">
        <f>D742*F739</f>
        <v>1.05</v>
      </c>
      <c r="G742" s="215"/>
      <c r="H742" s="175"/>
      <c r="I742" s="166"/>
      <c r="J742" s="193"/>
    </row>
    <row r="743" spans="1:10">
      <c r="A743" s="177"/>
      <c r="B743" s="178" t="s">
        <v>25</v>
      </c>
      <c r="C743" s="179"/>
      <c r="D743" s="180">
        <v>2</v>
      </c>
      <c r="E743" s="181" t="s">
        <v>2</v>
      </c>
      <c r="F743" s="182">
        <f>D743*F739</f>
        <v>2</v>
      </c>
      <c r="G743" s="218">
        <f>F743/F744</f>
        <v>1.8181818181818181</v>
      </c>
      <c r="H743" s="183">
        <v>2</v>
      </c>
      <c r="I743" s="184">
        <f>F743/H743</f>
        <v>1</v>
      </c>
      <c r="J743" s="194">
        <f>I743/8</f>
        <v>0.125</v>
      </c>
    </row>
    <row r="744" spans="1:10">
      <c r="A744" s="185"/>
      <c r="B744" s="186" t="s">
        <v>1</v>
      </c>
      <c r="C744" s="187"/>
      <c r="D744" s="188">
        <v>1.1000000000000001</v>
      </c>
      <c r="E744" s="189" t="s">
        <v>2</v>
      </c>
      <c r="F744" s="190">
        <f>D744*F739</f>
        <v>1.1000000000000001</v>
      </c>
      <c r="G744" s="210">
        <f>F744/F743</f>
        <v>0.55000000000000004</v>
      </c>
      <c r="H744" s="191">
        <v>1</v>
      </c>
      <c r="I744" s="192">
        <f>F744/H744</f>
        <v>1.1000000000000001</v>
      </c>
      <c r="J744" s="195">
        <f>I744/8</f>
        <v>0.13750000000000001</v>
      </c>
    </row>
    <row r="745" spans="1:10">
      <c r="A745" s="39"/>
      <c r="B745" s="46" t="s">
        <v>149</v>
      </c>
      <c r="C745" s="36"/>
      <c r="D745" s="159"/>
      <c r="E745" s="37"/>
      <c r="F745" s="53">
        <v>1</v>
      </c>
      <c r="G745" s="215"/>
      <c r="H745" s="172"/>
      <c r="I745" s="169"/>
      <c r="J745" s="169"/>
    </row>
    <row r="746" spans="1:10">
      <c r="A746" s="29"/>
      <c r="B746" s="4" t="s">
        <v>20</v>
      </c>
      <c r="C746" s="4"/>
      <c r="D746" s="6">
        <v>2</v>
      </c>
      <c r="E746" s="5" t="s">
        <v>61</v>
      </c>
      <c r="F746" s="52">
        <f>D746*F745</f>
        <v>2</v>
      </c>
      <c r="G746" s="215"/>
      <c r="H746" s="175"/>
      <c r="I746" s="166"/>
      <c r="J746" s="193"/>
    </row>
    <row r="747" spans="1:10">
      <c r="A747" s="29"/>
      <c r="B747" s="4" t="s">
        <v>53</v>
      </c>
      <c r="C747" s="4"/>
      <c r="D747" s="6">
        <v>2</v>
      </c>
      <c r="E747" s="5" t="s">
        <v>61</v>
      </c>
      <c r="F747" s="52">
        <f>D747*F745</f>
        <v>2</v>
      </c>
      <c r="G747" s="215"/>
      <c r="H747" s="175"/>
      <c r="I747" s="166"/>
      <c r="J747" s="193"/>
    </row>
    <row r="748" spans="1:10">
      <c r="A748" s="29"/>
      <c r="B748" s="4" t="s">
        <v>23</v>
      </c>
      <c r="C748" s="4"/>
      <c r="D748" s="6">
        <v>1.9E-2</v>
      </c>
      <c r="E748" s="5" t="s">
        <v>17</v>
      </c>
      <c r="F748" s="52">
        <f>D748*F745</f>
        <v>1.9E-2</v>
      </c>
      <c r="G748" s="215"/>
      <c r="H748" s="175"/>
      <c r="I748" s="166"/>
      <c r="J748" s="193"/>
    </row>
    <row r="749" spans="1:10">
      <c r="A749" s="29"/>
      <c r="B749" s="4" t="s">
        <v>150</v>
      </c>
      <c r="C749" s="4"/>
      <c r="D749" s="6">
        <v>1.7</v>
      </c>
      <c r="E749" s="5" t="s">
        <v>82</v>
      </c>
      <c r="F749" s="52">
        <f>D749*F745</f>
        <v>1.7</v>
      </c>
      <c r="G749" s="215"/>
      <c r="H749" s="175"/>
      <c r="I749" s="166"/>
      <c r="J749" s="193"/>
    </row>
    <row r="750" spans="1:10">
      <c r="A750" s="29"/>
      <c r="B750" s="4" t="s">
        <v>235</v>
      </c>
      <c r="C750" s="4"/>
      <c r="D750" s="6">
        <v>1.05</v>
      </c>
      <c r="E750" s="5" t="s">
        <v>33</v>
      </c>
      <c r="F750" s="52">
        <f>D750*F745</f>
        <v>1.05</v>
      </c>
      <c r="G750" s="215"/>
      <c r="H750" s="175"/>
      <c r="I750" s="166"/>
      <c r="J750" s="193"/>
    </row>
    <row r="751" spans="1:10">
      <c r="A751" s="177"/>
      <c r="B751" s="178" t="s">
        <v>25</v>
      </c>
      <c r="C751" s="179"/>
      <c r="D751" s="180">
        <v>3.5</v>
      </c>
      <c r="E751" s="181" t="s">
        <v>2</v>
      </c>
      <c r="F751" s="182">
        <f>D751*F745</f>
        <v>3.5</v>
      </c>
      <c r="G751" s="218">
        <f>F751/F752</f>
        <v>3.5</v>
      </c>
      <c r="H751" s="183">
        <v>3</v>
      </c>
      <c r="I751" s="184">
        <f>F751/H751</f>
        <v>1.1666666666666667</v>
      </c>
      <c r="J751" s="194">
        <f>I751/8</f>
        <v>0.14583333333333334</v>
      </c>
    </row>
    <row r="752" spans="1:10">
      <c r="A752" s="185"/>
      <c r="B752" s="186" t="s">
        <v>1</v>
      </c>
      <c r="C752" s="187"/>
      <c r="D752" s="188">
        <v>1</v>
      </c>
      <c r="E752" s="189" t="s">
        <v>2</v>
      </c>
      <c r="F752" s="190">
        <f>D752*F745</f>
        <v>1</v>
      </c>
      <c r="G752" s="210">
        <f>F752/F751</f>
        <v>0.2857142857142857</v>
      </c>
      <c r="H752" s="191">
        <v>1</v>
      </c>
      <c r="I752" s="192">
        <f>F752/H752</f>
        <v>1</v>
      </c>
      <c r="J752" s="195">
        <f>I752/8</f>
        <v>0.125</v>
      </c>
    </row>
    <row r="753" spans="1:10">
      <c r="A753" s="39"/>
      <c r="B753" s="46" t="s">
        <v>328</v>
      </c>
      <c r="C753" s="36"/>
      <c r="D753" s="159"/>
      <c r="E753" s="37"/>
      <c r="F753" s="53">
        <v>1</v>
      </c>
      <c r="G753" s="215"/>
      <c r="H753" s="172"/>
      <c r="I753" s="169"/>
      <c r="J753" s="169"/>
    </row>
    <row r="754" spans="1:10">
      <c r="A754" s="29"/>
      <c r="B754" s="4" t="s">
        <v>20</v>
      </c>
      <c r="C754" s="4"/>
      <c r="D754" s="6">
        <v>4</v>
      </c>
      <c r="E754" s="5" t="s">
        <v>29</v>
      </c>
      <c r="F754" s="52">
        <f>D754*F753</f>
        <v>4</v>
      </c>
      <c r="G754" s="215"/>
      <c r="H754" s="175"/>
      <c r="I754" s="166"/>
      <c r="J754" s="193"/>
    </row>
    <row r="755" spans="1:10">
      <c r="A755" s="29"/>
      <c r="B755" s="4" t="s">
        <v>53</v>
      </c>
      <c r="C755" s="4"/>
      <c r="D755" s="6">
        <v>1</v>
      </c>
      <c r="E755" s="5" t="s">
        <v>29</v>
      </c>
      <c r="F755" s="52">
        <f>D755*F753</f>
        <v>1</v>
      </c>
      <c r="G755" s="215"/>
      <c r="H755" s="175"/>
      <c r="I755" s="166"/>
      <c r="J755" s="193"/>
    </row>
    <row r="756" spans="1:10">
      <c r="A756" s="29"/>
      <c r="B756" s="4" t="s">
        <v>59</v>
      </c>
      <c r="C756" s="4"/>
      <c r="D756" s="6">
        <v>1.2999999999999999E-2</v>
      </c>
      <c r="E756" s="5" t="s">
        <v>17</v>
      </c>
      <c r="F756" s="52">
        <f>D756*F753</f>
        <v>1.2999999999999999E-2</v>
      </c>
      <c r="G756" s="215"/>
      <c r="H756" s="175"/>
      <c r="I756" s="166"/>
      <c r="J756" s="193"/>
    </row>
    <row r="757" spans="1:10">
      <c r="A757" s="29"/>
      <c r="B757" s="4" t="s">
        <v>107</v>
      </c>
      <c r="C757" s="4"/>
      <c r="D757" s="6">
        <v>0.2</v>
      </c>
      <c r="E757" s="5" t="s">
        <v>29</v>
      </c>
      <c r="F757" s="52">
        <f>D757*F753</f>
        <v>0.2</v>
      </c>
      <c r="G757" s="215"/>
      <c r="H757" s="175"/>
      <c r="I757" s="166"/>
      <c r="J757" s="193"/>
    </row>
    <row r="758" spans="1:10">
      <c r="A758" s="29"/>
      <c r="B758" s="4" t="s">
        <v>225</v>
      </c>
      <c r="C758" s="4"/>
      <c r="D758" s="6">
        <v>1.05</v>
      </c>
      <c r="E758" s="5" t="s">
        <v>33</v>
      </c>
      <c r="F758" s="52">
        <f>D758*F753</f>
        <v>1.05</v>
      </c>
      <c r="G758" s="215"/>
      <c r="H758" s="175"/>
      <c r="I758" s="166"/>
      <c r="J758" s="193"/>
    </row>
    <row r="759" spans="1:10">
      <c r="A759" s="177"/>
      <c r="B759" s="178" t="s">
        <v>25</v>
      </c>
      <c r="C759" s="179"/>
      <c r="D759" s="180">
        <v>2</v>
      </c>
      <c r="E759" s="181" t="s">
        <v>2</v>
      </c>
      <c r="F759" s="182">
        <f>D759*F753</f>
        <v>2</v>
      </c>
      <c r="G759" s="218">
        <f>F759/F760</f>
        <v>2.5</v>
      </c>
      <c r="H759" s="183">
        <v>2</v>
      </c>
      <c r="I759" s="184">
        <f>F759/H759</f>
        <v>1</v>
      </c>
      <c r="J759" s="194">
        <f>I759/8</f>
        <v>0.125</v>
      </c>
    </row>
    <row r="760" spans="1:10">
      <c r="A760" s="185"/>
      <c r="B760" s="186" t="s">
        <v>1</v>
      </c>
      <c r="C760" s="187"/>
      <c r="D760" s="188">
        <v>0.8</v>
      </c>
      <c r="E760" s="189" t="s">
        <v>2</v>
      </c>
      <c r="F760" s="190">
        <f>D760*F753</f>
        <v>0.8</v>
      </c>
      <c r="G760" s="210">
        <f>F760/F759</f>
        <v>0.4</v>
      </c>
      <c r="H760" s="191">
        <v>1</v>
      </c>
      <c r="I760" s="192">
        <f>F760/H760</f>
        <v>0.8</v>
      </c>
      <c r="J760" s="195">
        <f>I760/8</f>
        <v>0.1</v>
      </c>
    </row>
    <row r="761" spans="1:10">
      <c r="A761" s="39"/>
      <c r="B761" s="46" t="s">
        <v>152</v>
      </c>
      <c r="C761" s="36"/>
      <c r="D761" s="159"/>
      <c r="E761" s="37"/>
      <c r="F761" s="53">
        <v>1</v>
      </c>
      <c r="G761" s="215"/>
      <c r="H761" s="172"/>
      <c r="I761" s="169"/>
      <c r="J761" s="169"/>
    </row>
    <row r="762" spans="1:10">
      <c r="A762" s="29"/>
      <c r="B762" s="4" t="s">
        <v>20</v>
      </c>
      <c r="C762" s="4"/>
      <c r="D762" s="6">
        <v>2</v>
      </c>
      <c r="E762" s="5" t="s">
        <v>29</v>
      </c>
      <c r="F762" s="52">
        <f>D762*F761</f>
        <v>2</v>
      </c>
      <c r="G762" s="215"/>
      <c r="H762" s="175"/>
      <c r="I762" s="166"/>
      <c r="J762" s="193"/>
    </row>
    <row r="763" spans="1:10">
      <c r="A763" s="29"/>
      <c r="B763" s="4" t="s">
        <v>53</v>
      </c>
      <c r="C763" s="4"/>
      <c r="D763" s="6">
        <v>3</v>
      </c>
      <c r="E763" s="5" t="s">
        <v>29</v>
      </c>
      <c r="F763" s="52">
        <f>D763*F761</f>
        <v>3</v>
      </c>
      <c r="G763" s="215"/>
      <c r="H763" s="175"/>
      <c r="I763" s="166"/>
      <c r="J763" s="193"/>
    </row>
    <row r="764" spans="1:10">
      <c r="A764" s="29"/>
      <c r="B764" s="4" t="s">
        <v>23</v>
      </c>
      <c r="C764" s="4"/>
      <c r="D764" s="6">
        <v>2.7E-2</v>
      </c>
      <c r="E764" s="5" t="s">
        <v>17</v>
      </c>
      <c r="F764" s="52">
        <f>D764*F761</f>
        <v>2.7E-2</v>
      </c>
      <c r="G764" s="215"/>
      <c r="H764" s="175"/>
      <c r="I764" s="166"/>
      <c r="J764" s="193"/>
    </row>
    <row r="765" spans="1:10">
      <c r="A765" s="29"/>
      <c r="B765" s="4" t="s">
        <v>59</v>
      </c>
      <c r="C765" s="4"/>
      <c r="D765" s="6">
        <v>1E-3</v>
      </c>
      <c r="E765" s="5" t="s">
        <v>17</v>
      </c>
      <c r="F765" s="52">
        <f>D765*F761</f>
        <v>1E-3</v>
      </c>
      <c r="G765" s="215"/>
      <c r="H765" s="175"/>
      <c r="I765" s="166"/>
      <c r="J765" s="193"/>
    </row>
    <row r="766" spans="1:10">
      <c r="A766" s="29"/>
      <c r="B766" s="4" t="s">
        <v>145</v>
      </c>
      <c r="C766" s="4"/>
      <c r="D766" s="6">
        <v>1.1000000000000001</v>
      </c>
      <c r="E766" s="5" t="s">
        <v>33</v>
      </c>
      <c r="F766" s="52">
        <f>D766*F761</f>
        <v>1.1000000000000001</v>
      </c>
      <c r="G766" s="215"/>
      <c r="H766" s="175"/>
      <c r="I766" s="166"/>
      <c r="J766" s="193"/>
    </row>
    <row r="767" spans="1:10">
      <c r="A767" s="177"/>
      <c r="B767" s="178" t="s">
        <v>25</v>
      </c>
      <c r="C767" s="179"/>
      <c r="D767" s="180">
        <v>2.5</v>
      </c>
      <c r="E767" s="181" t="s">
        <v>2</v>
      </c>
      <c r="F767" s="182">
        <f>D767*F761</f>
        <v>2.5</v>
      </c>
      <c r="G767" s="218">
        <f>F767/F768</f>
        <v>2.2727272727272725</v>
      </c>
      <c r="H767" s="183">
        <v>2</v>
      </c>
      <c r="I767" s="184">
        <f>F767/H767</f>
        <v>1.25</v>
      </c>
      <c r="J767" s="194">
        <f>I767/8</f>
        <v>0.15625</v>
      </c>
    </row>
    <row r="768" spans="1:10">
      <c r="A768" s="185"/>
      <c r="B768" s="186" t="s">
        <v>1</v>
      </c>
      <c r="C768" s="187"/>
      <c r="D768" s="188">
        <v>1.1000000000000001</v>
      </c>
      <c r="E768" s="189" t="s">
        <v>2</v>
      </c>
      <c r="F768" s="190">
        <f>D768*F761</f>
        <v>1.1000000000000001</v>
      </c>
      <c r="G768" s="210">
        <f>F768/F767</f>
        <v>0.44000000000000006</v>
      </c>
      <c r="H768" s="191">
        <v>1</v>
      </c>
      <c r="I768" s="192">
        <f>F768/H768</f>
        <v>1.1000000000000001</v>
      </c>
      <c r="J768" s="195">
        <f>I768/8</f>
        <v>0.13750000000000001</v>
      </c>
    </row>
    <row r="769" spans="1:10">
      <c r="A769" s="39"/>
      <c r="B769" s="46" t="s">
        <v>153</v>
      </c>
      <c r="C769" s="36"/>
      <c r="D769" s="159"/>
      <c r="E769" s="37"/>
      <c r="F769" s="53">
        <v>1</v>
      </c>
      <c r="G769" s="215"/>
      <c r="H769" s="172"/>
      <c r="I769" s="169"/>
      <c r="J769" s="169"/>
    </row>
    <row r="770" spans="1:10">
      <c r="A770" s="29"/>
      <c r="B770" s="4" t="s">
        <v>20</v>
      </c>
      <c r="C770" s="4"/>
      <c r="D770" s="6">
        <v>2</v>
      </c>
      <c r="E770" s="5" t="s">
        <v>61</v>
      </c>
      <c r="F770" s="52">
        <f>D770*F769</f>
        <v>2</v>
      </c>
      <c r="G770" s="215"/>
      <c r="H770" s="175"/>
      <c r="I770" s="166"/>
      <c r="J770" s="193"/>
    </row>
    <row r="771" spans="1:10">
      <c r="A771" s="29"/>
      <c r="B771" s="4" t="s">
        <v>53</v>
      </c>
      <c r="C771" s="4"/>
      <c r="D771" s="6">
        <v>3</v>
      </c>
      <c r="E771" s="5" t="s">
        <v>61</v>
      </c>
      <c r="F771" s="52">
        <f>D771*F769</f>
        <v>3</v>
      </c>
      <c r="G771" s="215"/>
      <c r="H771" s="175"/>
      <c r="I771" s="166"/>
      <c r="J771" s="193"/>
    </row>
    <row r="772" spans="1:10">
      <c r="A772" s="29"/>
      <c r="B772" s="4" t="s">
        <v>23</v>
      </c>
      <c r="C772" s="4"/>
      <c r="D772" s="6">
        <v>1.9E-2</v>
      </c>
      <c r="E772" s="5" t="s">
        <v>17</v>
      </c>
      <c r="F772" s="52">
        <f>D772*F769</f>
        <v>1.9E-2</v>
      </c>
      <c r="G772" s="215"/>
      <c r="H772" s="175"/>
      <c r="I772" s="166"/>
      <c r="J772" s="193"/>
    </row>
    <row r="773" spans="1:10">
      <c r="A773" s="29"/>
      <c r="B773" s="4" t="s">
        <v>136</v>
      </c>
      <c r="C773" s="4"/>
      <c r="D773" s="6">
        <v>4.5</v>
      </c>
      <c r="E773" s="5" t="s">
        <v>14</v>
      </c>
      <c r="F773" s="52">
        <f>D773*F769</f>
        <v>4.5</v>
      </c>
      <c r="G773" s="215"/>
      <c r="H773" s="175"/>
      <c r="I773" s="166"/>
      <c r="J773" s="193"/>
    </row>
    <row r="774" spans="1:10">
      <c r="A774" s="29"/>
      <c r="B774" s="4" t="s">
        <v>154</v>
      </c>
      <c r="C774" s="4"/>
      <c r="D774" s="6">
        <v>0.16</v>
      </c>
      <c r="E774" s="5" t="s">
        <v>34</v>
      </c>
      <c r="F774" s="52">
        <f>D774*F769</f>
        <v>0.16</v>
      </c>
      <c r="G774" s="215"/>
      <c r="H774" s="175"/>
      <c r="I774" s="166"/>
      <c r="J774" s="193"/>
    </row>
    <row r="775" spans="1:10">
      <c r="A775" s="29"/>
      <c r="B775" s="4" t="s">
        <v>102</v>
      </c>
      <c r="C775" s="4"/>
      <c r="D775" s="6">
        <v>1.05</v>
      </c>
      <c r="E775" s="5" t="s">
        <v>33</v>
      </c>
      <c r="F775" s="52">
        <f>D775*F769</f>
        <v>1.05</v>
      </c>
      <c r="G775" s="215"/>
      <c r="H775" s="175"/>
      <c r="I775" s="166"/>
      <c r="J775" s="193"/>
    </row>
    <row r="776" spans="1:10">
      <c r="A776" s="177"/>
      <c r="B776" s="178" t="s">
        <v>25</v>
      </c>
      <c r="C776" s="179"/>
      <c r="D776" s="180">
        <v>2</v>
      </c>
      <c r="E776" s="181" t="s">
        <v>2</v>
      </c>
      <c r="F776" s="182">
        <f>D776*F769</f>
        <v>2</v>
      </c>
      <c r="G776" s="218">
        <f>F776/F777</f>
        <v>2</v>
      </c>
      <c r="H776" s="183">
        <v>2</v>
      </c>
      <c r="I776" s="184">
        <f>F776/H776</f>
        <v>1</v>
      </c>
      <c r="J776" s="194">
        <f>I776/8</f>
        <v>0.125</v>
      </c>
    </row>
    <row r="777" spans="1:10">
      <c r="A777" s="185"/>
      <c r="B777" s="186" t="s">
        <v>1</v>
      </c>
      <c r="C777" s="187"/>
      <c r="D777" s="188">
        <v>1</v>
      </c>
      <c r="E777" s="189" t="s">
        <v>2</v>
      </c>
      <c r="F777" s="190">
        <f>D777*F769</f>
        <v>1</v>
      </c>
      <c r="G777" s="210">
        <f>F777/F776</f>
        <v>0.5</v>
      </c>
      <c r="H777" s="191">
        <v>1</v>
      </c>
      <c r="I777" s="192">
        <f>F777/H777</f>
        <v>1</v>
      </c>
      <c r="J777" s="195">
        <f>I777/8</f>
        <v>0.125</v>
      </c>
    </row>
    <row r="778" spans="1:10">
      <c r="A778" s="39"/>
      <c r="B778" s="46" t="s">
        <v>155</v>
      </c>
      <c r="C778" s="36"/>
      <c r="D778" s="159"/>
      <c r="E778" s="37"/>
      <c r="F778" s="53">
        <v>1</v>
      </c>
      <c r="G778" s="215"/>
      <c r="H778" s="172"/>
      <c r="I778" s="169"/>
      <c r="J778" s="169"/>
    </row>
    <row r="779" spans="1:10">
      <c r="A779" s="29"/>
      <c r="B779" s="4" t="s">
        <v>20</v>
      </c>
      <c r="C779" s="4"/>
      <c r="D779" s="6">
        <v>7</v>
      </c>
      <c r="E779" s="5" t="s">
        <v>61</v>
      </c>
      <c r="F779" s="52">
        <f>D779*F778</f>
        <v>7</v>
      </c>
      <c r="G779" s="215"/>
      <c r="H779" s="175"/>
      <c r="I779" s="166"/>
      <c r="J779" s="193"/>
    </row>
    <row r="780" spans="1:10">
      <c r="A780" s="29"/>
      <c r="B780" s="4" t="s">
        <v>53</v>
      </c>
      <c r="C780" s="4"/>
      <c r="D780" s="6">
        <v>2</v>
      </c>
      <c r="E780" s="5" t="s">
        <v>61</v>
      </c>
      <c r="F780" s="52">
        <f>D780*F778</f>
        <v>2</v>
      </c>
      <c r="G780" s="215"/>
      <c r="H780" s="175"/>
      <c r="I780" s="166"/>
      <c r="J780" s="193"/>
    </row>
    <row r="781" spans="1:10">
      <c r="A781" s="29"/>
      <c r="B781" s="4" t="s">
        <v>59</v>
      </c>
      <c r="C781" s="4"/>
      <c r="D781" s="6">
        <v>5.0000000000000001E-3</v>
      </c>
      <c r="E781" s="5" t="s">
        <v>17</v>
      </c>
      <c r="F781" s="52">
        <f>D781*F778</f>
        <v>5.0000000000000001E-3</v>
      </c>
      <c r="G781" s="215"/>
      <c r="H781" s="175"/>
      <c r="I781" s="166"/>
      <c r="J781" s="193"/>
    </row>
    <row r="782" spans="1:10">
      <c r="A782" s="29"/>
      <c r="B782" s="4" t="s">
        <v>23</v>
      </c>
      <c r="C782" s="4"/>
      <c r="D782" s="6">
        <v>1.7999999999999999E-2</v>
      </c>
      <c r="E782" s="5" t="s">
        <v>17</v>
      </c>
      <c r="F782" s="52">
        <f>D782*F778</f>
        <v>1.7999999999999999E-2</v>
      </c>
      <c r="G782" s="215"/>
      <c r="H782" s="175"/>
      <c r="I782" s="166"/>
      <c r="J782" s="193"/>
    </row>
    <row r="783" spans="1:10">
      <c r="A783" s="29"/>
      <c r="B783" s="4" t="s">
        <v>314</v>
      </c>
      <c r="C783" s="4"/>
      <c r="D783" s="6">
        <v>5.2999999999999999E-2</v>
      </c>
      <c r="E783" s="5" t="s">
        <v>56</v>
      </c>
      <c r="F783" s="52">
        <f>D783*F778</f>
        <v>5.2999999999999999E-2</v>
      </c>
      <c r="G783" s="215"/>
      <c r="H783" s="175"/>
      <c r="I783" s="166"/>
      <c r="J783" s="193"/>
    </row>
    <row r="784" spans="1:10">
      <c r="A784" s="177"/>
      <c r="B784" s="178" t="s">
        <v>25</v>
      </c>
      <c r="C784" s="179"/>
      <c r="D784" s="180">
        <v>1.8</v>
      </c>
      <c r="E784" s="181" t="s">
        <v>2</v>
      </c>
      <c r="F784" s="182">
        <f>D784*F778</f>
        <v>1.8</v>
      </c>
      <c r="G784" s="218">
        <f>F784/F785</f>
        <v>1.5</v>
      </c>
      <c r="H784" s="183">
        <v>1</v>
      </c>
      <c r="I784" s="184">
        <f>F784/H784</f>
        <v>1.8</v>
      </c>
      <c r="J784" s="194">
        <f>I784/8</f>
        <v>0.22500000000000001</v>
      </c>
    </row>
    <row r="785" spans="1:10">
      <c r="A785" s="185"/>
      <c r="B785" s="186" t="s">
        <v>1</v>
      </c>
      <c r="C785" s="187"/>
      <c r="D785" s="188">
        <v>1.2</v>
      </c>
      <c r="E785" s="189" t="s">
        <v>2</v>
      </c>
      <c r="F785" s="190">
        <f>D785*F778</f>
        <v>1.2</v>
      </c>
      <c r="G785" s="210">
        <f>F785/F784</f>
        <v>0.66666666666666663</v>
      </c>
      <c r="H785" s="191">
        <v>1</v>
      </c>
      <c r="I785" s="192">
        <f>F785/H785</f>
        <v>1.2</v>
      </c>
      <c r="J785" s="195">
        <f>I785/8</f>
        <v>0.15</v>
      </c>
    </row>
    <row r="786" spans="1:10">
      <c r="A786" s="39"/>
      <c r="B786" s="46" t="s">
        <v>156</v>
      </c>
      <c r="C786" s="36"/>
      <c r="D786" s="159"/>
      <c r="E786" s="37"/>
      <c r="F786" s="53">
        <v>1</v>
      </c>
      <c r="G786" s="215"/>
      <c r="H786" s="172"/>
      <c r="I786" s="169"/>
      <c r="J786" s="169"/>
    </row>
    <row r="787" spans="1:10">
      <c r="A787" s="29"/>
      <c r="B787" s="4" t="s">
        <v>157</v>
      </c>
      <c r="C787" s="4"/>
      <c r="D787" s="6">
        <v>1</v>
      </c>
      <c r="E787" s="5" t="s">
        <v>61</v>
      </c>
      <c r="F787" s="52">
        <f>D787*F786</f>
        <v>1</v>
      </c>
      <c r="G787" s="215"/>
      <c r="H787" s="175"/>
      <c r="I787" s="166"/>
      <c r="J787" s="193"/>
    </row>
    <row r="788" spans="1:10">
      <c r="A788" s="177"/>
      <c r="B788" s="178" t="s">
        <v>25</v>
      </c>
      <c r="C788" s="179"/>
      <c r="D788" s="180">
        <v>1.8</v>
      </c>
      <c r="E788" s="181" t="s">
        <v>2</v>
      </c>
      <c r="F788" s="182">
        <f>D788*F786</f>
        <v>1.8</v>
      </c>
      <c r="G788" s="218">
        <f>F788/F789</f>
        <v>1.8</v>
      </c>
      <c r="H788" s="183">
        <v>2</v>
      </c>
      <c r="I788" s="184">
        <f>F788/H788</f>
        <v>0.9</v>
      </c>
      <c r="J788" s="194">
        <f>I788/8</f>
        <v>0.1125</v>
      </c>
    </row>
    <row r="789" spans="1:10">
      <c r="A789" s="185"/>
      <c r="B789" s="186" t="s">
        <v>1</v>
      </c>
      <c r="C789" s="187"/>
      <c r="D789" s="188">
        <v>1</v>
      </c>
      <c r="E789" s="189" t="s">
        <v>2</v>
      </c>
      <c r="F789" s="190">
        <f>D789*F786</f>
        <v>1</v>
      </c>
      <c r="G789" s="210">
        <f>F789/F788</f>
        <v>0.55555555555555558</v>
      </c>
      <c r="H789" s="191">
        <v>1</v>
      </c>
      <c r="I789" s="192">
        <f>F789/H789</f>
        <v>1</v>
      </c>
      <c r="J789" s="195">
        <f>I789/8</f>
        <v>0.125</v>
      </c>
    </row>
    <row r="790" spans="1:10">
      <c r="A790" s="39"/>
      <c r="B790" s="46" t="s">
        <v>159</v>
      </c>
      <c r="C790" s="36"/>
      <c r="D790" s="159"/>
      <c r="E790" s="37"/>
      <c r="F790" s="53">
        <v>1</v>
      </c>
      <c r="G790" s="215"/>
      <c r="H790" s="53"/>
      <c r="I790" s="53"/>
      <c r="J790" s="53"/>
    </row>
    <row r="791" spans="1:10">
      <c r="A791" s="29"/>
      <c r="B791" s="4" t="s">
        <v>158</v>
      </c>
      <c r="C791" s="4"/>
      <c r="D791" s="6">
        <v>1</v>
      </c>
      <c r="E791" s="5" t="s">
        <v>33</v>
      </c>
      <c r="F791" s="52">
        <f>D791*F790</f>
        <v>1</v>
      </c>
      <c r="G791" s="215"/>
      <c r="H791" s="175"/>
      <c r="I791" s="166"/>
      <c r="J791" s="193"/>
    </row>
    <row r="792" spans="1:10" ht="15" customHeight="1">
      <c r="A792" s="177"/>
      <c r="B792" s="178" t="s">
        <v>25</v>
      </c>
      <c r="C792" s="179"/>
      <c r="D792" s="180">
        <v>1</v>
      </c>
      <c r="E792" s="181" t="s">
        <v>2</v>
      </c>
      <c r="F792" s="182">
        <f>D792*F790</f>
        <v>1</v>
      </c>
      <c r="G792" s="218">
        <f>F792/F793</f>
        <v>1.25</v>
      </c>
      <c r="H792" s="183">
        <v>1</v>
      </c>
      <c r="I792" s="184">
        <f>F792/H792</f>
        <v>1</v>
      </c>
      <c r="J792" s="194">
        <f>I792/8</f>
        <v>0.125</v>
      </c>
    </row>
    <row r="793" spans="1:10">
      <c r="A793" s="185"/>
      <c r="B793" s="186" t="s">
        <v>1</v>
      </c>
      <c r="C793" s="187"/>
      <c r="D793" s="188">
        <v>0.8</v>
      </c>
      <c r="E793" s="189" t="s">
        <v>2</v>
      </c>
      <c r="F793" s="190">
        <f>D793*F790</f>
        <v>0.8</v>
      </c>
      <c r="G793" s="210">
        <f>F793/F792</f>
        <v>0.8</v>
      </c>
      <c r="H793" s="191">
        <v>1</v>
      </c>
      <c r="I793" s="192">
        <f>F793/H793</f>
        <v>0.8</v>
      </c>
      <c r="J793" s="195">
        <f>I793/8</f>
        <v>0.1</v>
      </c>
    </row>
    <row r="794" spans="1:10" ht="15.75">
      <c r="A794" s="38" t="s">
        <v>357</v>
      </c>
      <c r="B794" s="44"/>
      <c r="C794" s="31"/>
      <c r="D794" s="31"/>
      <c r="E794" s="32"/>
      <c r="F794" s="32"/>
      <c r="G794" s="219"/>
      <c r="H794" s="176"/>
      <c r="I794" s="32"/>
      <c r="J794" s="33"/>
    </row>
    <row r="795" spans="1:10">
      <c r="A795" s="39"/>
      <c r="B795" s="46" t="s">
        <v>358</v>
      </c>
      <c r="C795" s="36"/>
      <c r="D795" s="36"/>
      <c r="E795" s="37"/>
      <c r="F795" s="53">
        <v>1</v>
      </c>
      <c r="G795" s="215"/>
      <c r="H795" s="172"/>
      <c r="I795" s="169"/>
      <c r="J795" s="169"/>
    </row>
    <row r="796" spans="1:10">
      <c r="A796" s="29"/>
      <c r="B796" s="4" t="s">
        <v>359</v>
      </c>
      <c r="C796" s="4"/>
      <c r="D796" s="4">
        <v>1</v>
      </c>
      <c r="E796" s="5" t="s">
        <v>77</v>
      </c>
      <c r="F796" s="52">
        <f>D796*F795</f>
        <v>1</v>
      </c>
      <c r="G796" s="215"/>
      <c r="H796" s="175"/>
      <c r="I796" s="166"/>
      <c r="J796" s="193"/>
    </row>
    <row r="797" spans="1:10">
      <c r="A797" s="29"/>
      <c r="B797" s="4" t="s">
        <v>360</v>
      </c>
      <c r="C797" s="4"/>
      <c r="D797" s="4">
        <v>2.5</v>
      </c>
      <c r="E797" s="5" t="s">
        <v>77</v>
      </c>
      <c r="F797" s="52">
        <f>D797*F795</f>
        <v>2.5</v>
      </c>
      <c r="G797" s="215"/>
      <c r="H797" s="175"/>
      <c r="I797" s="166"/>
      <c r="J797" s="193"/>
    </row>
    <row r="798" spans="1:10">
      <c r="A798" s="29"/>
      <c r="B798" s="4" t="s">
        <v>361</v>
      </c>
      <c r="C798" s="4"/>
      <c r="D798" s="4">
        <v>8</v>
      </c>
      <c r="E798" s="5" t="s">
        <v>362</v>
      </c>
      <c r="F798" s="52">
        <f>D798*F795</f>
        <v>8</v>
      </c>
      <c r="G798" s="215"/>
      <c r="H798" s="175"/>
      <c r="I798" s="166"/>
      <c r="J798" s="193"/>
    </row>
    <row r="799" spans="1:10">
      <c r="A799" s="29"/>
      <c r="B799" s="4" t="s">
        <v>363</v>
      </c>
      <c r="C799" s="4"/>
      <c r="D799" s="4">
        <v>26</v>
      </c>
      <c r="E799" s="5" t="s">
        <v>362</v>
      </c>
      <c r="F799" s="52">
        <f>D799*F795</f>
        <v>26</v>
      </c>
      <c r="G799" s="215"/>
      <c r="H799" s="175"/>
      <c r="I799" s="166"/>
      <c r="J799" s="193"/>
    </row>
    <row r="800" spans="1:10">
      <c r="A800" s="29"/>
      <c r="B800" s="4" t="s">
        <v>364</v>
      </c>
      <c r="C800" s="4"/>
      <c r="D800" s="4">
        <v>3.3</v>
      </c>
      <c r="E800" s="5" t="s">
        <v>77</v>
      </c>
      <c r="F800" s="52">
        <f>D800*F795</f>
        <v>3.3</v>
      </c>
      <c r="G800" s="215"/>
      <c r="H800" s="175"/>
      <c r="I800" s="166"/>
      <c r="J800" s="193"/>
    </row>
    <row r="801" spans="1:10">
      <c r="A801" s="29"/>
      <c r="B801" s="4" t="s">
        <v>365</v>
      </c>
      <c r="C801" s="4"/>
      <c r="D801" s="4">
        <v>1.8</v>
      </c>
      <c r="E801" s="5" t="s">
        <v>366</v>
      </c>
      <c r="F801" s="52">
        <f>D801*F795</f>
        <v>1.8</v>
      </c>
      <c r="G801" s="215"/>
      <c r="H801" s="175"/>
      <c r="I801" s="166"/>
      <c r="J801" s="193"/>
    </row>
    <row r="802" spans="1:10">
      <c r="A802" s="29"/>
      <c r="B802" s="4" t="s">
        <v>367</v>
      </c>
      <c r="C802" s="4"/>
      <c r="D802" s="4">
        <v>3.5</v>
      </c>
      <c r="E802" s="5" t="s">
        <v>14</v>
      </c>
      <c r="F802" s="52">
        <f>D802*F795</f>
        <v>3.5</v>
      </c>
      <c r="G802" s="215"/>
      <c r="H802" s="175"/>
      <c r="I802" s="166"/>
      <c r="J802" s="193"/>
    </row>
    <row r="803" spans="1:10">
      <c r="A803" s="29"/>
      <c r="B803" s="4" t="s">
        <v>368</v>
      </c>
      <c r="C803" s="4"/>
      <c r="D803" s="4">
        <v>2.0499999999999998</v>
      </c>
      <c r="E803" s="5" t="s">
        <v>34</v>
      </c>
      <c r="F803" s="52">
        <f>D803*F795</f>
        <v>2.0499999999999998</v>
      </c>
      <c r="G803" s="215"/>
      <c r="H803" s="175"/>
      <c r="I803" s="166"/>
      <c r="J803" s="193"/>
    </row>
    <row r="804" spans="1:10">
      <c r="A804" s="177"/>
      <c r="B804" s="178" t="s">
        <v>338</v>
      </c>
      <c r="C804" s="179"/>
      <c r="D804" s="180">
        <v>0.65</v>
      </c>
      <c r="E804" s="181" t="s">
        <v>2</v>
      </c>
      <c r="F804" s="182">
        <f>D804*F795</f>
        <v>0.65</v>
      </c>
      <c r="G804" s="218">
        <f>F804/F805</f>
        <v>1</v>
      </c>
      <c r="H804" s="183">
        <v>1</v>
      </c>
      <c r="I804" s="184">
        <f>F804/H804</f>
        <v>0.65</v>
      </c>
      <c r="J804" s="194">
        <f>I804/8</f>
        <v>8.1250000000000003E-2</v>
      </c>
    </row>
    <row r="805" spans="1:10">
      <c r="A805" s="185"/>
      <c r="B805" s="186" t="s">
        <v>339</v>
      </c>
      <c r="C805" s="187"/>
      <c r="D805" s="188">
        <v>0.65</v>
      </c>
      <c r="E805" s="189" t="s">
        <v>2</v>
      </c>
      <c r="F805" s="190">
        <f>D805*F795</f>
        <v>0.65</v>
      </c>
      <c r="G805" s="210">
        <f>F805/F804</f>
        <v>1</v>
      </c>
      <c r="H805" s="191">
        <v>1</v>
      </c>
      <c r="I805" s="192">
        <f>F805/H805</f>
        <v>0.65</v>
      </c>
      <c r="J805" s="195">
        <f>I805/8</f>
        <v>8.1250000000000003E-2</v>
      </c>
    </row>
    <row r="806" spans="1:10">
      <c r="A806" s="39"/>
      <c r="B806" s="46" t="s">
        <v>369</v>
      </c>
      <c r="C806" s="36"/>
      <c r="D806" s="36"/>
      <c r="E806" s="37"/>
      <c r="F806" s="53">
        <v>1</v>
      </c>
      <c r="G806" s="215"/>
      <c r="H806" s="172"/>
      <c r="I806" s="169"/>
      <c r="J806" s="169"/>
    </row>
    <row r="807" spans="1:10">
      <c r="A807" s="29"/>
      <c r="B807" s="4" t="s">
        <v>363</v>
      </c>
      <c r="C807" s="4"/>
      <c r="D807" s="4">
        <v>13</v>
      </c>
      <c r="E807" s="5" t="s">
        <v>362</v>
      </c>
      <c r="F807" s="52">
        <f>D807*F806</f>
        <v>13</v>
      </c>
      <c r="G807" s="215"/>
      <c r="H807" s="175"/>
      <c r="I807" s="166"/>
      <c r="J807" s="193"/>
    </row>
    <row r="808" spans="1:10">
      <c r="A808" s="29"/>
      <c r="B808" s="4" t="s">
        <v>370</v>
      </c>
      <c r="C808" s="4"/>
      <c r="D808" s="4">
        <v>1.65</v>
      </c>
      <c r="E808" s="5" t="s">
        <v>77</v>
      </c>
      <c r="F808" s="52">
        <f>D808*F806</f>
        <v>1.65</v>
      </c>
      <c r="G808" s="215"/>
      <c r="H808" s="175"/>
      <c r="I808" s="166"/>
      <c r="J808" s="193"/>
    </row>
    <row r="809" spans="1:10">
      <c r="A809" s="29"/>
      <c r="B809" s="4" t="s">
        <v>365</v>
      </c>
      <c r="C809" s="4"/>
      <c r="D809" s="4">
        <v>0.9</v>
      </c>
      <c r="E809" s="5" t="s">
        <v>366</v>
      </c>
      <c r="F809" s="52">
        <f>D809*F806</f>
        <v>0.9</v>
      </c>
      <c r="G809" s="215"/>
      <c r="H809" s="175"/>
      <c r="I809" s="166"/>
      <c r="J809" s="193"/>
    </row>
    <row r="810" spans="1:10">
      <c r="A810" s="29"/>
      <c r="B810" s="4" t="s">
        <v>371</v>
      </c>
      <c r="C810" s="4"/>
      <c r="D810" s="4">
        <v>2.4500000000000002</v>
      </c>
      <c r="E810" s="5" t="s">
        <v>77</v>
      </c>
      <c r="F810" s="52">
        <f>D810*F806</f>
        <v>2.4500000000000002</v>
      </c>
      <c r="G810" s="215"/>
      <c r="H810" s="175"/>
      <c r="I810" s="166"/>
      <c r="J810" s="193"/>
    </row>
    <row r="811" spans="1:10">
      <c r="A811" s="29"/>
      <c r="B811" s="4" t="s">
        <v>367</v>
      </c>
      <c r="C811" s="4"/>
      <c r="D811" s="4">
        <v>6</v>
      </c>
      <c r="E811" s="5" t="s">
        <v>362</v>
      </c>
      <c r="F811" s="52">
        <f>D811*F806</f>
        <v>6</v>
      </c>
      <c r="G811" s="215"/>
      <c r="H811" s="175"/>
      <c r="I811" s="166"/>
      <c r="J811" s="193"/>
    </row>
    <row r="812" spans="1:10">
      <c r="A812" s="29"/>
      <c r="B812" s="4" t="s">
        <v>372</v>
      </c>
      <c r="C812" s="4"/>
      <c r="D812" s="4">
        <v>1.05</v>
      </c>
      <c r="E812" s="5" t="s">
        <v>34</v>
      </c>
      <c r="F812" s="52">
        <f>D812*F806</f>
        <v>1.05</v>
      </c>
      <c r="G812" s="215"/>
      <c r="H812" s="175"/>
      <c r="I812" s="166"/>
      <c r="J812" s="193"/>
    </row>
    <row r="813" spans="1:10">
      <c r="A813" s="177"/>
      <c r="B813" s="178" t="s">
        <v>338</v>
      </c>
      <c r="C813" s="179"/>
      <c r="D813" s="180">
        <v>0.45</v>
      </c>
      <c r="E813" s="181" t="s">
        <v>373</v>
      </c>
      <c r="F813" s="182">
        <f>D813*F806</f>
        <v>0.45</v>
      </c>
      <c r="G813" s="218">
        <f>F813/F814</f>
        <v>1</v>
      </c>
      <c r="H813" s="183">
        <v>1</v>
      </c>
      <c r="I813" s="184">
        <f>F813/H813</f>
        <v>0.45</v>
      </c>
      <c r="J813" s="194">
        <f>I813/8</f>
        <v>5.6250000000000001E-2</v>
      </c>
    </row>
    <row r="814" spans="1:10">
      <c r="A814" s="185"/>
      <c r="B814" s="186" t="s">
        <v>339</v>
      </c>
      <c r="C814" s="187"/>
      <c r="D814" s="188">
        <v>0.45</v>
      </c>
      <c r="E814" s="189" t="s">
        <v>373</v>
      </c>
      <c r="F814" s="190">
        <f>D814*F806</f>
        <v>0.45</v>
      </c>
      <c r="G814" s="210">
        <f>F814/F813</f>
        <v>1</v>
      </c>
      <c r="H814" s="191">
        <v>1</v>
      </c>
      <c r="I814" s="192">
        <f>F814/H814</f>
        <v>0.45</v>
      </c>
      <c r="J814" s="195">
        <f>I814/8</f>
        <v>5.6250000000000001E-2</v>
      </c>
    </row>
    <row r="815" spans="1:10">
      <c r="A815" s="39"/>
      <c r="B815" s="46" t="s">
        <v>374</v>
      </c>
      <c r="C815" s="36"/>
      <c r="D815" s="36"/>
      <c r="E815" s="37"/>
      <c r="F815" s="53">
        <v>1</v>
      </c>
      <c r="G815" s="215"/>
      <c r="H815" s="172"/>
      <c r="I815" s="169"/>
      <c r="J815" s="169"/>
    </row>
    <row r="816" spans="1:10">
      <c r="A816" s="29"/>
      <c r="B816" s="4" t="s">
        <v>363</v>
      </c>
      <c r="C816" s="4"/>
      <c r="D816" s="4">
        <v>13</v>
      </c>
      <c r="E816" s="5" t="s">
        <v>362</v>
      </c>
      <c r="F816" s="52">
        <f>D816*F815</f>
        <v>13</v>
      </c>
      <c r="G816" s="215"/>
      <c r="H816" s="175"/>
      <c r="I816" s="166"/>
      <c r="J816" s="193"/>
    </row>
    <row r="817" spans="1:10">
      <c r="A817" s="29"/>
      <c r="B817" s="4" t="s">
        <v>370</v>
      </c>
      <c r="C817" s="4"/>
      <c r="D817" s="4">
        <v>1.65</v>
      </c>
      <c r="E817" s="5" t="s">
        <v>77</v>
      </c>
      <c r="F817" s="52">
        <f>D817*F815</f>
        <v>1.65</v>
      </c>
      <c r="G817" s="215"/>
      <c r="H817" s="175"/>
      <c r="I817" s="166"/>
      <c r="J817" s="193"/>
    </row>
    <row r="818" spans="1:10">
      <c r="A818" s="29"/>
      <c r="B818" s="4" t="s">
        <v>365</v>
      </c>
      <c r="C818" s="4"/>
      <c r="D818" s="4">
        <v>0.9</v>
      </c>
      <c r="E818" s="5" t="s">
        <v>366</v>
      </c>
      <c r="F818" s="52">
        <f>D818*F815</f>
        <v>0.9</v>
      </c>
      <c r="G818" s="215"/>
      <c r="H818" s="175"/>
      <c r="I818" s="166"/>
      <c r="J818" s="193"/>
    </row>
    <row r="819" spans="1:10">
      <c r="A819" s="29"/>
      <c r="B819" s="4" t="s">
        <v>371</v>
      </c>
      <c r="C819" s="4"/>
      <c r="D819" s="4">
        <v>2.4500000000000002</v>
      </c>
      <c r="E819" s="5" t="s">
        <v>77</v>
      </c>
      <c r="F819" s="52">
        <f>D819*F815</f>
        <v>2.4500000000000002</v>
      </c>
      <c r="G819" s="215"/>
      <c r="H819" s="175"/>
      <c r="I819" s="166"/>
      <c r="J819" s="193"/>
    </row>
    <row r="820" spans="1:10">
      <c r="A820" s="29"/>
      <c r="B820" s="4" t="s">
        <v>367</v>
      </c>
      <c r="C820" s="4"/>
      <c r="D820" s="4">
        <v>6</v>
      </c>
      <c r="E820" s="5" t="s">
        <v>362</v>
      </c>
      <c r="F820" s="52">
        <f>D820*F815</f>
        <v>6</v>
      </c>
      <c r="G820" s="215"/>
      <c r="H820" s="175"/>
      <c r="I820" s="166"/>
      <c r="J820" s="193"/>
    </row>
    <row r="821" spans="1:10">
      <c r="A821" s="29"/>
      <c r="B821" s="4" t="s">
        <v>375</v>
      </c>
      <c r="C821" s="4"/>
      <c r="D821" s="4">
        <v>1.05</v>
      </c>
      <c r="E821" s="5" t="s">
        <v>34</v>
      </c>
      <c r="F821" s="52">
        <f>D821*F815</f>
        <v>1.05</v>
      </c>
      <c r="G821" s="215"/>
      <c r="H821" s="175"/>
      <c r="I821" s="166"/>
      <c r="J821" s="193"/>
    </row>
    <row r="822" spans="1:10">
      <c r="A822" s="177"/>
      <c r="B822" s="178" t="s">
        <v>338</v>
      </c>
      <c r="C822" s="179"/>
      <c r="D822" s="180">
        <v>0.55000000000000004</v>
      </c>
      <c r="E822" s="181" t="s">
        <v>373</v>
      </c>
      <c r="F822" s="182">
        <f>D822*F815</f>
        <v>0.55000000000000004</v>
      </c>
      <c r="G822" s="218">
        <f>F822/F823</f>
        <v>1</v>
      </c>
      <c r="H822" s="183">
        <v>1</v>
      </c>
      <c r="I822" s="184">
        <f>F822/H822</f>
        <v>0.55000000000000004</v>
      </c>
      <c r="J822" s="194">
        <f>I822/8</f>
        <v>6.8750000000000006E-2</v>
      </c>
    </row>
    <row r="823" spans="1:10">
      <c r="A823" s="185"/>
      <c r="B823" s="186" t="s">
        <v>339</v>
      </c>
      <c r="C823" s="187"/>
      <c r="D823" s="188">
        <v>0.55000000000000004</v>
      </c>
      <c r="E823" s="189" t="s">
        <v>373</v>
      </c>
      <c r="F823" s="190">
        <f>D823*F815</f>
        <v>0.55000000000000004</v>
      </c>
      <c r="G823" s="210">
        <f>F823/F822</f>
        <v>1</v>
      </c>
      <c r="H823" s="191">
        <v>1</v>
      </c>
      <c r="I823" s="192">
        <f>F823/H823</f>
        <v>0.55000000000000004</v>
      </c>
      <c r="J823" s="195">
        <f>I823/8</f>
        <v>6.8750000000000006E-2</v>
      </c>
    </row>
    <row r="824" spans="1:10" ht="15.75">
      <c r="A824" s="38" t="s">
        <v>264</v>
      </c>
      <c r="B824" s="44"/>
      <c r="C824" s="31"/>
      <c r="D824" s="43"/>
      <c r="E824" s="32"/>
      <c r="F824" s="32"/>
      <c r="G824" s="219"/>
      <c r="H824" s="176"/>
      <c r="I824" s="32"/>
      <c r="J824" s="33"/>
    </row>
    <row r="825" spans="1:10">
      <c r="A825" s="39"/>
      <c r="B825" s="196" t="s">
        <v>315</v>
      </c>
      <c r="C825" s="36"/>
      <c r="D825" s="159"/>
      <c r="E825" s="37"/>
      <c r="F825" s="53">
        <v>1</v>
      </c>
      <c r="G825" s="215"/>
      <c r="H825" s="53"/>
      <c r="I825" s="53"/>
      <c r="J825" s="53"/>
    </row>
    <row r="826" spans="1:10">
      <c r="A826" s="177"/>
      <c r="B826" s="178" t="s">
        <v>25</v>
      </c>
      <c r="C826" s="179"/>
      <c r="D826" s="180">
        <v>2.2000000000000002</v>
      </c>
      <c r="E826" s="181" t="s">
        <v>2</v>
      </c>
      <c r="F826" s="182">
        <f>D826*F825</f>
        <v>2.2000000000000002</v>
      </c>
      <c r="G826" s="222">
        <f>F826/F827</f>
        <v>2.75</v>
      </c>
      <c r="H826" s="183">
        <v>2</v>
      </c>
      <c r="I826" s="184">
        <f>F826/H826</f>
        <v>1.1000000000000001</v>
      </c>
      <c r="J826" s="194">
        <f>I826/8</f>
        <v>0.13750000000000001</v>
      </c>
    </row>
    <row r="827" spans="1:10">
      <c r="A827" s="185"/>
      <c r="B827" s="186" t="s">
        <v>1</v>
      </c>
      <c r="C827" s="187"/>
      <c r="D827" s="188">
        <v>0.8</v>
      </c>
      <c r="E827" s="189" t="s">
        <v>2</v>
      </c>
      <c r="F827" s="190">
        <f>D827*F825</f>
        <v>0.8</v>
      </c>
      <c r="G827" s="210">
        <f>F827/F826</f>
        <v>0.36363636363636365</v>
      </c>
      <c r="H827" s="191">
        <v>1</v>
      </c>
      <c r="I827" s="192">
        <f>F827/H827</f>
        <v>0.8</v>
      </c>
      <c r="J827" s="195">
        <f>I827/8</f>
        <v>0.1</v>
      </c>
    </row>
    <row r="828" spans="1:10">
      <c r="A828" s="39"/>
      <c r="B828" s="196" t="s">
        <v>329</v>
      </c>
      <c r="C828" s="36"/>
      <c r="D828" s="159"/>
      <c r="E828" s="37"/>
      <c r="F828" s="53">
        <v>1</v>
      </c>
      <c r="G828" s="215"/>
      <c r="H828" s="53"/>
      <c r="I828" s="53"/>
      <c r="J828" s="53"/>
    </row>
    <row r="829" spans="1:10">
      <c r="A829" s="177"/>
      <c r="B829" s="178" t="s">
        <v>25</v>
      </c>
      <c r="C829" s="179"/>
      <c r="D829" s="180">
        <v>2.5</v>
      </c>
      <c r="E829" s="181" t="s">
        <v>2</v>
      </c>
      <c r="F829" s="182">
        <f>D829*F828</f>
        <v>2.5</v>
      </c>
      <c r="G829" s="218">
        <f>F829/F830</f>
        <v>1</v>
      </c>
      <c r="H829" s="183">
        <v>1</v>
      </c>
      <c r="I829" s="184">
        <f>F829/H829</f>
        <v>2.5</v>
      </c>
      <c r="J829" s="194">
        <f>I829/8</f>
        <v>0.3125</v>
      </c>
    </row>
    <row r="830" spans="1:10">
      <c r="A830" s="185"/>
      <c r="B830" s="186" t="s">
        <v>1</v>
      </c>
      <c r="C830" s="187"/>
      <c r="D830" s="188">
        <v>2.5</v>
      </c>
      <c r="E830" s="189" t="s">
        <v>2</v>
      </c>
      <c r="F830" s="190">
        <f>D830*F828</f>
        <v>2.5</v>
      </c>
      <c r="G830" s="210">
        <f>F830/F829</f>
        <v>1</v>
      </c>
      <c r="H830" s="191">
        <v>1</v>
      </c>
      <c r="I830" s="192">
        <f>F830/H830</f>
        <v>2.5</v>
      </c>
      <c r="J830" s="195">
        <f>I830/8</f>
        <v>0.3125</v>
      </c>
    </row>
    <row r="831" spans="1:10" ht="15.75">
      <c r="A831" s="38" t="s">
        <v>160</v>
      </c>
      <c r="B831" s="44"/>
      <c r="C831" s="31"/>
      <c r="D831" s="43"/>
      <c r="E831" s="32"/>
      <c r="F831" s="32"/>
      <c r="G831" s="220"/>
      <c r="H831" s="31"/>
      <c r="I831" s="32"/>
      <c r="J831" s="32"/>
    </row>
    <row r="832" spans="1:10">
      <c r="A832" s="39"/>
      <c r="B832" s="46" t="s">
        <v>161</v>
      </c>
      <c r="C832" s="36"/>
      <c r="D832" s="159"/>
      <c r="E832" s="37"/>
      <c r="F832" s="53">
        <v>1</v>
      </c>
      <c r="G832" s="215"/>
      <c r="H832" s="53"/>
      <c r="I832" s="53"/>
      <c r="J832" s="53"/>
    </row>
    <row r="833" spans="1:10">
      <c r="A833" s="29"/>
      <c r="B833" s="4" t="s">
        <v>162</v>
      </c>
      <c r="C833" s="4"/>
      <c r="D833" s="6">
        <v>1</v>
      </c>
      <c r="E833" s="5" t="s">
        <v>33</v>
      </c>
      <c r="F833" s="52">
        <f>D833*F832</f>
        <v>1</v>
      </c>
      <c r="G833" s="215"/>
      <c r="H833" s="175"/>
      <c r="I833" s="166"/>
      <c r="J833" s="193"/>
    </row>
    <row r="834" spans="1:10">
      <c r="A834" s="177"/>
      <c r="B834" s="178" t="s">
        <v>25</v>
      </c>
      <c r="C834" s="179"/>
      <c r="D834" s="180">
        <v>0.4</v>
      </c>
      <c r="E834" s="181" t="s">
        <v>2</v>
      </c>
      <c r="F834" s="182">
        <f>D834*F832</f>
        <v>0.4</v>
      </c>
      <c r="G834" s="218">
        <f>F834/F835</f>
        <v>1.3333333333333335</v>
      </c>
      <c r="H834" s="183">
        <v>1</v>
      </c>
      <c r="I834" s="184">
        <f>F834/H834</f>
        <v>0.4</v>
      </c>
      <c r="J834" s="194">
        <f>I834/8</f>
        <v>0.05</v>
      </c>
    </row>
    <row r="835" spans="1:10">
      <c r="A835" s="185"/>
      <c r="B835" s="186" t="s">
        <v>1</v>
      </c>
      <c r="C835" s="187"/>
      <c r="D835" s="188">
        <v>0.3</v>
      </c>
      <c r="E835" s="189" t="s">
        <v>2</v>
      </c>
      <c r="F835" s="190">
        <f>D835*F832</f>
        <v>0.3</v>
      </c>
      <c r="G835" s="210">
        <f>F835/F834</f>
        <v>0.74999999999999989</v>
      </c>
      <c r="H835" s="191">
        <v>1</v>
      </c>
      <c r="I835" s="192">
        <f>F835/H835</f>
        <v>0.3</v>
      </c>
      <c r="J835" s="195">
        <f>I835/8</f>
        <v>3.7499999999999999E-2</v>
      </c>
    </row>
    <row r="836" spans="1:10">
      <c r="A836" s="39"/>
      <c r="B836" s="46" t="s">
        <v>163</v>
      </c>
      <c r="C836" s="36"/>
      <c r="D836" s="159"/>
      <c r="E836" s="37"/>
      <c r="F836" s="53">
        <v>1</v>
      </c>
      <c r="G836" s="215"/>
      <c r="H836" s="53"/>
      <c r="I836" s="53"/>
      <c r="J836" s="53"/>
    </row>
    <row r="837" spans="1:10">
      <c r="A837" s="29"/>
      <c r="B837" s="4" t="s">
        <v>162</v>
      </c>
      <c r="C837" s="4"/>
      <c r="D837" s="6">
        <v>1</v>
      </c>
      <c r="E837" s="5" t="s">
        <v>33</v>
      </c>
      <c r="F837" s="52">
        <f>D837*F836</f>
        <v>1</v>
      </c>
      <c r="G837" s="215"/>
      <c r="H837" s="175"/>
      <c r="I837" s="166"/>
      <c r="J837" s="193"/>
    </row>
    <row r="838" spans="1:10">
      <c r="A838" s="177"/>
      <c r="B838" s="178" t="s">
        <v>25</v>
      </c>
      <c r="C838" s="179"/>
      <c r="D838" s="180">
        <v>0.4</v>
      </c>
      <c r="E838" s="181" t="s">
        <v>2</v>
      </c>
      <c r="F838" s="182">
        <f>D838*F836</f>
        <v>0.4</v>
      </c>
      <c r="G838" s="218">
        <f>F838/F839</f>
        <v>1.3333333333333335</v>
      </c>
      <c r="H838" s="183">
        <v>1</v>
      </c>
      <c r="I838" s="184">
        <f>F838/H838</f>
        <v>0.4</v>
      </c>
      <c r="J838" s="194">
        <f>I838/8</f>
        <v>0.05</v>
      </c>
    </row>
    <row r="839" spans="1:10">
      <c r="A839" s="185"/>
      <c r="B839" s="186" t="s">
        <v>1</v>
      </c>
      <c r="C839" s="187"/>
      <c r="D839" s="188">
        <v>0.3</v>
      </c>
      <c r="E839" s="189" t="s">
        <v>2</v>
      </c>
      <c r="F839" s="190">
        <f>D839*F836</f>
        <v>0.3</v>
      </c>
      <c r="G839" s="210">
        <f>F839/F838</f>
        <v>0.74999999999999989</v>
      </c>
      <c r="H839" s="191">
        <v>1</v>
      </c>
      <c r="I839" s="192">
        <f>F839/H839</f>
        <v>0.3</v>
      </c>
      <c r="J839" s="195">
        <f>I839/8</f>
        <v>3.7499999999999999E-2</v>
      </c>
    </row>
    <row r="840" spans="1:10">
      <c r="A840" s="39"/>
      <c r="B840" s="46" t="s">
        <v>164</v>
      </c>
      <c r="C840" s="36"/>
      <c r="D840" s="159"/>
      <c r="E840" s="37"/>
      <c r="F840" s="53">
        <v>1</v>
      </c>
      <c r="G840" s="215"/>
      <c r="H840" s="53"/>
      <c r="I840" s="53"/>
      <c r="J840" s="53"/>
    </row>
    <row r="841" spans="1:10">
      <c r="A841" s="29"/>
      <c r="B841" s="4" t="s">
        <v>165</v>
      </c>
      <c r="C841" s="4"/>
      <c r="D841" s="6">
        <v>1</v>
      </c>
      <c r="E841" s="5" t="s">
        <v>33</v>
      </c>
      <c r="F841" s="52">
        <f>D841*F840</f>
        <v>1</v>
      </c>
      <c r="G841" s="215"/>
      <c r="H841" s="175"/>
      <c r="I841" s="166"/>
      <c r="J841" s="193"/>
    </row>
    <row r="842" spans="1:10">
      <c r="A842" s="177"/>
      <c r="B842" s="178" t="s">
        <v>25</v>
      </c>
      <c r="C842" s="179"/>
      <c r="D842" s="180">
        <v>0.4</v>
      </c>
      <c r="E842" s="181" t="s">
        <v>2</v>
      </c>
      <c r="F842" s="182">
        <f>D842*F840</f>
        <v>0.4</v>
      </c>
      <c r="G842" s="218">
        <f>F842/F843</f>
        <v>1.3333333333333335</v>
      </c>
      <c r="H842" s="183">
        <v>1</v>
      </c>
      <c r="I842" s="184">
        <f>F842/H842</f>
        <v>0.4</v>
      </c>
      <c r="J842" s="194">
        <f>I842/8</f>
        <v>0.05</v>
      </c>
    </row>
    <row r="843" spans="1:10">
      <c r="A843" s="185"/>
      <c r="B843" s="186" t="s">
        <v>1</v>
      </c>
      <c r="C843" s="187"/>
      <c r="D843" s="188">
        <v>0.3</v>
      </c>
      <c r="E843" s="189" t="s">
        <v>2</v>
      </c>
      <c r="F843" s="190">
        <f>D843*F840</f>
        <v>0.3</v>
      </c>
      <c r="G843" s="210">
        <f>F843/F842</f>
        <v>0.74999999999999989</v>
      </c>
      <c r="H843" s="191">
        <v>1</v>
      </c>
      <c r="I843" s="192">
        <f>F843/H843</f>
        <v>0.3</v>
      </c>
      <c r="J843" s="195">
        <f>I843/8</f>
        <v>3.7499999999999999E-2</v>
      </c>
    </row>
    <row r="844" spans="1:10" ht="15.75">
      <c r="A844" s="38" t="s">
        <v>169</v>
      </c>
      <c r="B844" s="44"/>
      <c r="C844" s="31"/>
      <c r="D844" s="43"/>
      <c r="E844" s="32"/>
      <c r="F844" s="32"/>
      <c r="G844" s="220"/>
      <c r="H844" s="32"/>
      <c r="I844" s="32"/>
      <c r="J844" s="32"/>
    </row>
    <row r="845" spans="1:10">
      <c r="A845" s="46"/>
      <c r="B845" s="46" t="s">
        <v>347</v>
      </c>
      <c r="C845" s="36"/>
      <c r="D845" s="159"/>
      <c r="E845" s="37"/>
      <c r="F845" s="53">
        <v>1</v>
      </c>
      <c r="G845" s="215"/>
      <c r="H845" s="53"/>
      <c r="I845" s="53"/>
      <c r="J845" s="53"/>
    </row>
    <row r="846" spans="1:10" ht="15.75">
      <c r="A846" s="4"/>
      <c r="B846" s="4" t="s">
        <v>170</v>
      </c>
      <c r="C846" s="4"/>
      <c r="D846" s="6">
        <v>0.2</v>
      </c>
      <c r="E846" s="5" t="s">
        <v>29</v>
      </c>
      <c r="F846" s="52">
        <f>D846*F845</f>
        <v>0.2</v>
      </c>
      <c r="G846" s="221"/>
      <c r="H846" s="174"/>
      <c r="I846" s="167"/>
      <c r="J846" s="198"/>
    </row>
    <row r="847" spans="1:10">
      <c r="A847" s="178"/>
      <c r="B847" s="178" t="s">
        <v>25</v>
      </c>
      <c r="C847" s="179"/>
      <c r="D847" s="180">
        <v>0.2</v>
      </c>
      <c r="E847" s="181" t="s">
        <v>2</v>
      </c>
      <c r="F847" s="182">
        <f>D847*F845</f>
        <v>0.2</v>
      </c>
      <c r="G847" s="218"/>
      <c r="H847" s="183">
        <v>1</v>
      </c>
      <c r="I847" s="184">
        <f>F847/H847</f>
        <v>0.2</v>
      </c>
      <c r="J847" s="194">
        <f>I847/8</f>
        <v>2.5000000000000001E-2</v>
      </c>
    </row>
    <row r="848" spans="1:10">
      <c r="A848" s="46"/>
      <c r="B848" s="46" t="s">
        <v>345</v>
      </c>
      <c r="C848" s="36"/>
      <c r="D848" s="159"/>
      <c r="E848" s="37"/>
      <c r="F848" s="53">
        <v>1</v>
      </c>
      <c r="G848" s="215"/>
      <c r="H848" s="53"/>
      <c r="I848" s="53"/>
      <c r="J848" s="53"/>
    </row>
    <row r="849" spans="1:10" ht="15.75">
      <c r="A849" s="4"/>
      <c r="B849" s="4" t="s">
        <v>171</v>
      </c>
      <c r="C849" s="4"/>
      <c r="D849" s="6">
        <v>0.2</v>
      </c>
      <c r="E849" s="5" t="s">
        <v>82</v>
      </c>
      <c r="F849" s="52">
        <f>D849*F848</f>
        <v>0.2</v>
      </c>
      <c r="G849" s="221"/>
      <c r="H849" s="174"/>
      <c r="I849" s="167"/>
      <c r="J849" s="198"/>
    </row>
    <row r="850" spans="1:10">
      <c r="A850" s="4"/>
      <c r="B850" s="4" t="s">
        <v>348</v>
      </c>
      <c r="C850" s="4"/>
      <c r="D850" s="6">
        <v>7.0000000000000007E-2</v>
      </c>
      <c r="E850" s="5" t="s">
        <v>82</v>
      </c>
      <c r="F850" s="52">
        <f>D850*F848</f>
        <v>7.0000000000000007E-2</v>
      </c>
      <c r="G850" s="215"/>
      <c r="H850" s="174"/>
      <c r="I850" s="167"/>
      <c r="J850" s="198"/>
    </row>
    <row r="851" spans="1:10">
      <c r="A851" s="178"/>
      <c r="B851" s="178" t="s">
        <v>25</v>
      </c>
      <c r="C851" s="179"/>
      <c r="D851" s="180">
        <v>0.4</v>
      </c>
      <c r="E851" s="181" t="s">
        <v>2</v>
      </c>
      <c r="F851" s="182">
        <f>D851*F849</f>
        <v>8.0000000000000016E-2</v>
      </c>
      <c r="G851" s="218"/>
      <c r="H851" s="183">
        <v>1</v>
      </c>
      <c r="I851" s="184">
        <f>F851/H851</f>
        <v>8.0000000000000016E-2</v>
      </c>
      <c r="J851" s="194">
        <f>I851/8</f>
        <v>1.0000000000000002E-2</v>
      </c>
    </row>
    <row r="852" spans="1:10">
      <c r="A852" s="46"/>
      <c r="B852" s="46" t="s">
        <v>346</v>
      </c>
      <c r="C852" s="36"/>
      <c r="D852" s="159"/>
      <c r="E852" s="37"/>
      <c r="F852" s="53">
        <v>1</v>
      </c>
      <c r="G852" s="215"/>
      <c r="H852" s="53"/>
      <c r="I852" s="53"/>
      <c r="J852" s="53"/>
    </row>
    <row r="853" spans="1:10" ht="15.75">
      <c r="A853" s="4"/>
      <c r="B853" s="4" t="s">
        <v>171</v>
      </c>
      <c r="C853" s="4"/>
      <c r="D853" s="6">
        <v>0.2</v>
      </c>
      <c r="E853" s="5" t="s">
        <v>82</v>
      </c>
      <c r="F853" s="52">
        <f>D853*F852</f>
        <v>0.2</v>
      </c>
      <c r="G853" s="221"/>
      <c r="H853" s="174"/>
      <c r="I853" s="167"/>
      <c r="J853" s="198"/>
    </row>
    <row r="854" spans="1:10" ht="15.75">
      <c r="A854" s="4"/>
      <c r="B854" s="4" t="s">
        <v>348</v>
      </c>
      <c r="C854" s="4"/>
      <c r="D854" s="6">
        <v>7.0000000000000007E-2</v>
      </c>
      <c r="E854" s="5" t="s">
        <v>82</v>
      </c>
      <c r="F854" s="52">
        <f>D854*F852</f>
        <v>7.0000000000000007E-2</v>
      </c>
      <c r="G854" s="221"/>
      <c r="H854" s="174"/>
      <c r="I854" s="167"/>
      <c r="J854" s="198"/>
    </row>
    <row r="855" spans="1:10">
      <c r="A855" s="178"/>
      <c r="B855" s="178" t="s">
        <v>25</v>
      </c>
      <c r="C855" s="179"/>
      <c r="D855" s="180">
        <v>0.4</v>
      </c>
      <c r="E855" s="181" t="s">
        <v>2</v>
      </c>
      <c r="F855" s="182">
        <f>D855*F853</f>
        <v>8.0000000000000016E-2</v>
      </c>
      <c r="G855" s="218"/>
      <c r="H855" s="183">
        <v>1</v>
      </c>
      <c r="I855" s="184">
        <f>F855/H855</f>
        <v>8.0000000000000016E-2</v>
      </c>
      <c r="J855" s="194">
        <f>I855/8</f>
        <v>1.0000000000000002E-2</v>
      </c>
    </row>
    <row r="856" spans="1:10">
      <c r="A856" s="46"/>
      <c r="B856" s="46" t="s">
        <v>351</v>
      </c>
      <c r="C856" s="36"/>
      <c r="D856" s="159"/>
      <c r="E856" s="37"/>
      <c r="F856" s="53">
        <v>1</v>
      </c>
      <c r="G856" s="215"/>
      <c r="H856" s="204"/>
      <c r="I856" s="205"/>
      <c r="J856" s="205"/>
    </row>
    <row r="857" spans="1:10">
      <c r="A857" s="4"/>
      <c r="B857" s="4" t="s">
        <v>353</v>
      </c>
      <c r="C857" s="4"/>
      <c r="D857" s="6">
        <v>0.16</v>
      </c>
      <c r="E857" s="5" t="s">
        <v>82</v>
      </c>
      <c r="F857" s="52">
        <f>D857*F856</f>
        <v>0.16</v>
      </c>
      <c r="G857" s="215"/>
      <c r="H857" s="174"/>
      <c r="I857" s="167"/>
      <c r="J857" s="198"/>
    </row>
    <row r="858" spans="1:10">
      <c r="A858" s="4"/>
      <c r="B858" s="4" t="s">
        <v>172</v>
      </c>
      <c r="C858" s="4"/>
      <c r="D858" s="6">
        <v>0.15</v>
      </c>
      <c r="E858" s="5" t="s">
        <v>67</v>
      </c>
      <c r="F858" s="52">
        <f>D858*F856</f>
        <v>0.15</v>
      </c>
      <c r="G858" s="215"/>
      <c r="H858" s="174"/>
      <c r="I858" s="167"/>
      <c r="J858" s="198"/>
    </row>
    <row r="859" spans="1:10">
      <c r="A859" s="178"/>
      <c r="B859" s="178" t="s">
        <v>25</v>
      </c>
      <c r="C859" s="179"/>
      <c r="D859" s="180">
        <v>1.2</v>
      </c>
      <c r="E859" s="181" t="s">
        <v>2</v>
      </c>
      <c r="F859" s="182">
        <f>D859*F856</f>
        <v>1.2</v>
      </c>
      <c r="G859" s="218"/>
      <c r="H859" s="183">
        <v>1</v>
      </c>
      <c r="I859" s="184">
        <f>F859/H859</f>
        <v>1.2</v>
      </c>
      <c r="J859" s="194">
        <f>I859/8</f>
        <v>0.15</v>
      </c>
    </row>
    <row r="860" spans="1:10">
      <c r="A860" s="46"/>
      <c r="B860" s="46" t="s">
        <v>350</v>
      </c>
      <c r="C860" s="36"/>
      <c r="D860" s="159"/>
      <c r="E860" s="37"/>
      <c r="F860" s="53">
        <v>1</v>
      </c>
      <c r="G860" s="215"/>
      <c r="H860" s="204"/>
      <c r="I860" s="205"/>
      <c r="J860" s="205"/>
    </row>
    <row r="861" spans="1:10">
      <c r="A861" s="4"/>
      <c r="B861" s="4" t="s">
        <v>349</v>
      </c>
      <c r="C861" s="4"/>
      <c r="D861" s="6">
        <v>0.16</v>
      </c>
      <c r="E861" s="5" t="s">
        <v>82</v>
      </c>
      <c r="F861" s="52">
        <f>D861*F860</f>
        <v>0.16</v>
      </c>
      <c r="G861" s="215"/>
      <c r="H861" s="174"/>
      <c r="I861" s="167"/>
      <c r="J861" s="198"/>
    </row>
    <row r="862" spans="1:10">
      <c r="A862" s="4"/>
      <c r="B862" s="4" t="s">
        <v>173</v>
      </c>
      <c r="C862" s="4"/>
      <c r="D862" s="6">
        <v>0.1</v>
      </c>
      <c r="E862" s="5" t="s">
        <v>174</v>
      </c>
      <c r="F862" s="52">
        <f>D862*F860</f>
        <v>0.1</v>
      </c>
      <c r="G862" s="215"/>
      <c r="H862" s="174"/>
      <c r="I862" s="167"/>
      <c r="J862" s="198"/>
    </row>
    <row r="863" spans="1:10">
      <c r="A863" s="178"/>
      <c r="B863" s="178" t="s">
        <v>25</v>
      </c>
      <c r="C863" s="179"/>
      <c r="D863" s="180">
        <v>1.1000000000000001</v>
      </c>
      <c r="E863" s="181" t="s">
        <v>2</v>
      </c>
      <c r="F863" s="182">
        <f>D863*F860</f>
        <v>1.1000000000000001</v>
      </c>
      <c r="G863" s="218"/>
      <c r="H863" s="183">
        <v>1</v>
      </c>
      <c r="I863" s="184">
        <f>F863/H863</f>
        <v>1.1000000000000001</v>
      </c>
      <c r="J863" s="194">
        <f>I863/8</f>
        <v>0.13750000000000001</v>
      </c>
    </row>
    <row r="864" spans="1:10">
      <c r="A864" s="46"/>
      <c r="B864" s="46" t="s">
        <v>352</v>
      </c>
      <c r="C864" s="36"/>
      <c r="D864" s="159"/>
      <c r="E864" s="37"/>
      <c r="F864" s="53">
        <v>1</v>
      </c>
      <c r="G864" s="215"/>
      <c r="H864" s="204"/>
      <c r="I864" s="205"/>
      <c r="J864" s="205"/>
    </row>
    <row r="865" spans="1:10">
      <c r="A865" s="4"/>
      <c r="B865" s="4" t="s">
        <v>175</v>
      </c>
      <c r="C865" s="4"/>
      <c r="D865" s="6">
        <v>7.0000000000000007E-2</v>
      </c>
      <c r="E865" s="5" t="s">
        <v>82</v>
      </c>
      <c r="F865" s="52">
        <f>D865*F864</f>
        <v>7.0000000000000007E-2</v>
      </c>
      <c r="G865" s="215"/>
      <c r="H865" s="174"/>
      <c r="I865" s="167"/>
      <c r="J865" s="198"/>
    </row>
    <row r="866" spans="1:10">
      <c r="A866" s="4"/>
      <c r="B866" s="4" t="s">
        <v>176</v>
      </c>
      <c r="C866" s="4"/>
      <c r="D866" s="6">
        <v>8.5999999999999993E-2</v>
      </c>
      <c r="E866" s="5" t="s">
        <v>67</v>
      </c>
      <c r="F866" s="52">
        <f>D866*F864</f>
        <v>8.5999999999999993E-2</v>
      </c>
      <c r="G866" s="215"/>
      <c r="H866" s="174"/>
      <c r="I866" s="167"/>
      <c r="J866" s="198"/>
    </row>
    <row r="867" spans="1:10">
      <c r="A867" s="178"/>
      <c r="B867" s="178" t="s">
        <v>25</v>
      </c>
      <c r="C867" s="179"/>
      <c r="D867" s="180">
        <v>1</v>
      </c>
      <c r="E867" s="181" t="s">
        <v>2</v>
      </c>
      <c r="F867" s="182">
        <f>D867*F864</f>
        <v>1</v>
      </c>
      <c r="G867" s="218"/>
      <c r="H867" s="183">
        <v>1</v>
      </c>
      <c r="I867" s="184">
        <f>F867/H867</f>
        <v>1</v>
      </c>
      <c r="J867" s="194">
        <f>I867/8</f>
        <v>0.125</v>
      </c>
    </row>
  </sheetData>
  <protectedRanges>
    <protectedRange sqref="F3 F22 H3:J3 H22:J22" name="Rango1"/>
    <protectedRange sqref="J836 J831:J832 J840 J845 J848 J856 J860 J864 H844:J844 F831:G831 J852" name="Rango1_1"/>
    <protectedRange sqref="H798:H823" name="Rango3"/>
    <protectedRange sqref="G798:G803 G806:G812 G815:G821" name="Rango2"/>
    <protectedRange sqref="F794" name="Rango1_2"/>
  </protectedRanges>
  <mergeCells count="2">
    <mergeCell ref="G2:G4"/>
    <mergeCell ref="A1:J1"/>
  </mergeCells>
  <phoneticPr fontId="4" type="noConversion"/>
  <pageMargins left="0.75" right="0.75" top="1" bottom="1" header="0" footer="0"/>
  <pageSetup paperSize="9" orientation="landscape" horizontalDpi="300" verticalDpi="300" r:id="rId1"/>
  <headerFooter alignWithMargins="0"/>
  <ignoredErrors>
    <ignoredError sqref="G60 G70 G95 G82 G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ComputoMetrico</vt:lpstr>
      <vt:lpstr>Modo de Uso</vt:lpstr>
      <vt:lpstr>Tareas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alicia casaa</cp:lastModifiedBy>
  <cp:lastPrinted>2007-10-22T19:55:18Z</cp:lastPrinted>
  <dcterms:created xsi:type="dcterms:W3CDTF">2007-07-11T21:48:31Z</dcterms:created>
  <dcterms:modified xsi:type="dcterms:W3CDTF">2022-06-25T21:08:11Z</dcterms:modified>
</cp:coreProperties>
</file>