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OSTOS\"/>
    </mc:Choice>
  </mc:AlternateContent>
  <xr:revisionPtr revIDLastSave="0" documentId="13_ncr:1_{5B33788B-5F48-4508-A29E-A1A55375713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Analisis de Precio" sheetId="1" r:id="rId1"/>
    <sheet name="Ejemplo Análisis" sheetId="3" r:id="rId2"/>
    <sheet name="Presupuesto" sheetId="2" r:id="rId3"/>
    <sheet name="Hoja1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/>
  <c r="D20" i="1"/>
  <c r="E20" i="1" s="1"/>
  <c r="F20" i="1" s="1"/>
  <c r="D19" i="1"/>
  <c r="F15" i="1"/>
  <c r="F14" i="1"/>
  <c r="F13" i="1"/>
  <c r="F12" i="1"/>
  <c r="F11" i="1"/>
  <c r="F10" i="1"/>
  <c r="E20" i="3"/>
  <c r="F20" i="3" s="1"/>
  <c r="G20" i="3" s="1"/>
  <c r="E19" i="3"/>
  <c r="F19" i="3" s="1"/>
  <c r="G15" i="3"/>
  <c r="G14" i="3"/>
  <c r="G13" i="3"/>
  <c r="G12" i="3"/>
  <c r="G11" i="3"/>
  <c r="G10" i="3"/>
  <c r="G9" i="3"/>
  <c r="E6" i="2"/>
  <c r="E7" i="2"/>
  <c r="E9" i="2"/>
  <c r="F8" i="2" s="1"/>
  <c r="E11" i="2"/>
  <c r="E12" i="2"/>
  <c r="E13" i="2"/>
  <c r="E14" i="2"/>
  <c r="E16" i="2"/>
  <c r="E17" i="2"/>
  <c r="E18" i="2"/>
  <c r="E19" i="2"/>
  <c r="E20" i="2"/>
  <c r="E21" i="2"/>
  <c r="E22" i="2"/>
  <c r="E23" i="2"/>
  <c r="E24" i="2"/>
  <c r="E25" i="2"/>
  <c r="E26" i="2"/>
  <c r="E27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7" i="2"/>
  <c r="E48" i="2"/>
  <c r="E49" i="2"/>
  <c r="E51" i="2"/>
  <c r="E52" i="2"/>
  <c r="E53" i="2"/>
  <c r="E54" i="2"/>
  <c r="E55" i="2"/>
  <c r="E56" i="2"/>
  <c r="E57" i="2"/>
  <c r="E58" i="2"/>
  <c r="E59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5" i="2"/>
  <c r="E76" i="2"/>
  <c r="E77" i="2"/>
  <c r="E78" i="2"/>
  <c r="E79" i="2"/>
  <c r="E81" i="2"/>
  <c r="E82" i="2"/>
  <c r="E83" i="2"/>
  <c r="E84" i="2"/>
  <c r="E85" i="2"/>
  <c r="E86" i="2"/>
  <c r="E87" i="2"/>
  <c r="E88" i="2"/>
  <c r="E89" i="2"/>
  <c r="E90" i="2"/>
  <c r="E91" i="2"/>
  <c r="E93" i="2"/>
  <c r="E94" i="2"/>
  <c r="E95" i="2"/>
  <c r="E96" i="2"/>
  <c r="E97" i="2"/>
  <c r="E98" i="2"/>
  <c r="E99" i="2"/>
  <c r="E100" i="2"/>
  <c r="E102" i="2"/>
  <c r="F101" i="2" s="1"/>
  <c r="E104" i="2"/>
  <c r="E105" i="2"/>
  <c r="E106" i="2"/>
  <c r="E108" i="2"/>
  <c r="E109" i="2"/>
  <c r="E110" i="2"/>
  <c r="E111" i="2"/>
  <c r="E112" i="2"/>
  <c r="E114" i="2"/>
  <c r="E115" i="2"/>
  <c r="E117" i="2"/>
  <c r="E118" i="2"/>
  <c r="E120" i="2"/>
  <c r="E121" i="2"/>
  <c r="E122" i="2"/>
  <c r="F119" i="2" s="1"/>
  <c r="E124" i="2"/>
  <c r="E125" i="2"/>
  <c r="E126" i="2"/>
  <c r="E128" i="2"/>
  <c r="E129" i="2"/>
  <c r="E130" i="2"/>
  <c r="E131" i="2"/>
  <c r="E132" i="2"/>
  <c r="E134" i="2"/>
  <c r="E135" i="2"/>
  <c r="E136" i="2"/>
  <c r="E137" i="2"/>
  <c r="E138" i="2"/>
  <c r="E139" i="2"/>
  <c r="E140" i="2"/>
  <c r="E141" i="2"/>
  <c r="G142" i="2"/>
  <c r="F46" i="2"/>
  <c r="F10" i="2"/>
  <c r="F16" i="1" l="1"/>
  <c r="E19" i="1"/>
  <c r="F19" i="1" s="1"/>
  <c r="F21" i="1" s="1"/>
  <c r="F23" i="1" s="1"/>
  <c r="F103" i="2"/>
  <c r="F28" i="2"/>
  <c r="F50" i="2"/>
  <c r="F116" i="2"/>
  <c r="F92" i="2"/>
  <c r="F80" i="2"/>
  <c r="F74" i="2"/>
  <c r="F123" i="2"/>
  <c r="F133" i="2"/>
  <c r="F127" i="2"/>
  <c r="F107" i="2"/>
  <c r="F60" i="2"/>
  <c r="F15" i="2"/>
  <c r="F113" i="2"/>
  <c r="F5" i="2"/>
  <c r="G16" i="3"/>
  <c r="G19" i="3"/>
  <c r="G21" i="3" s="1"/>
  <c r="F25" i="1" l="1"/>
  <c r="F27" i="1" s="1"/>
  <c r="F142" i="2"/>
  <c r="G80" i="2" s="1"/>
  <c r="G23" i="3"/>
  <c r="G25" i="3"/>
  <c r="G27" i="3" s="1"/>
  <c r="F29" i="1" l="1"/>
  <c r="F31" i="1" s="1"/>
  <c r="G28" i="2"/>
  <c r="G8" i="2"/>
  <c r="G123" i="2"/>
  <c r="G60" i="2"/>
  <c r="G50" i="2"/>
  <c r="G133" i="2"/>
  <c r="G10" i="2"/>
  <c r="G15" i="2"/>
  <c r="G103" i="2"/>
  <c r="G107" i="2"/>
  <c r="G113" i="2"/>
  <c r="G74" i="2"/>
  <c r="G127" i="2"/>
  <c r="F143" i="2"/>
  <c r="F144" i="2" s="1"/>
  <c r="G101" i="2"/>
  <c r="G46" i="2"/>
  <c r="G5" i="2"/>
  <c r="G92" i="2"/>
  <c r="G116" i="2"/>
  <c r="G119" i="2"/>
  <c r="G29" i="3"/>
  <c r="G31" i="3" s="1"/>
  <c r="F145" i="2" l="1"/>
</calcChain>
</file>

<file path=xl/sharedStrings.xml><?xml version="1.0" encoding="utf-8"?>
<sst xmlns="http://schemas.openxmlformats.org/spreadsheetml/2006/main" count="342" uniqueCount="200">
  <si>
    <t>Planilla de Analisis de Precios</t>
  </si>
  <si>
    <t>(para cada unidad de medida)</t>
  </si>
  <si>
    <t>Fecha</t>
  </si>
  <si>
    <t>Materiales</t>
  </si>
  <si>
    <t xml:space="preserve">Cantidad </t>
  </si>
  <si>
    <t>Parcial</t>
  </si>
  <si>
    <t>Total</t>
  </si>
  <si>
    <t>Mano de Obra</t>
  </si>
  <si>
    <t>Hs.</t>
  </si>
  <si>
    <t>Salario</t>
  </si>
  <si>
    <t>Carga Social</t>
  </si>
  <si>
    <r>
      <t>A) Costo Total de Materiales</t>
    </r>
    <r>
      <rPr>
        <sz val="10"/>
        <rFont val="Arial"/>
      </rPr>
      <t xml:space="preserve"> (sin IVA)</t>
    </r>
  </si>
  <si>
    <t>Unidad</t>
  </si>
  <si>
    <t>B) Costo Total de Mano de Obra</t>
  </si>
  <si>
    <r>
      <t>C) Subtotal</t>
    </r>
    <r>
      <rPr>
        <sz val="10"/>
        <rFont val="Arial"/>
      </rPr>
      <t xml:space="preserve"> A + B</t>
    </r>
  </si>
  <si>
    <r>
      <t xml:space="preserve">E) Costo del Item  </t>
    </r>
    <r>
      <rPr>
        <sz val="10"/>
        <rFont val="Arial"/>
      </rPr>
      <t xml:space="preserve">  C + D</t>
    </r>
  </si>
  <si>
    <t>Obra: Vivienda Perez</t>
  </si>
  <si>
    <t>Rubro: Hormigón Armado</t>
  </si>
  <si>
    <t>Item: Losa de Viguetas Pretensadas</t>
  </si>
  <si>
    <t>m2</t>
  </si>
  <si>
    <t>cemento</t>
  </si>
  <si>
    <t>arena gruesa</t>
  </si>
  <si>
    <t xml:space="preserve">granza 1-3 </t>
  </si>
  <si>
    <t>Vig pretens.</t>
  </si>
  <si>
    <t>Lad p/ techo 12 cm</t>
  </si>
  <si>
    <t>alambre negro  nº 17</t>
  </si>
  <si>
    <t>kg</t>
  </si>
  <si>
    <t xml:space="preserve"> m3</t>
  </si>
  <si>
    <t xml:space="preserve"> kg</t>
  </si>
  <si>
    <t>Oficial</t>
  </si>
  <si>
    <t>Ayudante</t>
  </si>
  <si>
    <r>
      <t>PRECIO DEL ITEM sin IVA</t>
    </r>
    <r>
      <rPr>
        <sz val="10"/>
        <rFont val="Arial"/>
      </rPr>
      <t xml:space="preserve">  E + F</t>
    </r>
  </si>
  <si>
    <t>Presupuesto Obra: Vivienda Perez</t>
  </si>
  <si>
    <t>Designacion Item</t>
  </si>
  <si>
    <t>Un.</t>
  </si>
  <si>
    <t>Cant.</t>
  </si>
  <si>
    <t>Importe Parcial</t>
  </si>
  <si>
    <t>Totales por Rubro</t>
  </si>
  <si>
    <t>% Inci-dencia</t>
  </si>
  <si>
    <t>SERVICIOS DE OBRA</t>
  </si>
  <si>
    <t>Fuerza motriz e iluminacion provisoria</t>
  </si>
  <si>
    <t>gl</t>
  </si>
  <si>
    <t>Conexión suministro Agua</t>
  </si>
  <si>
    <t>TRABAJOS PREPARATORIOS</t>
  </si>
  <si>
    <t>Obrador y Replanteo</t>
  </si>
  <si>
    <t>MOVIMIENTO DE TIERRA/PERIMETRO</t>
  </si>
  <si>
    <t xml:space="preserve"> </t>
  </si>
  <si>
    <t xml:space="preserve">Desmonte en terreno natural </t>
  </si>
  <si>
    <t>m3</t>
  </si>
  <si>
    <t>Relleno y compactación</t>
  </si>
  <si>
    <t>Cerco Perimetral</t>
  </si>
  <si>
    <t>ml</t>
  </si>
  <si>
    <t>Porton ingreso</t>
  </si>
  <si>
    <t>HORMIGON</t>
  </si>
  <si>
    <t>Sin armar, relleno de cimientos</t>
  </si>
  <si>
    <t xml:space="preserve">Hº Aº ciclopeo p/pozo romano </t>
  </si>
  <si>
    <t xml:space="preserve">Hº Aº p/zapata y base de columna </t>
  </si>
  <si>
    <t xml:space="preserve">Hº Aº p/plantillas y plateas  </t>
  </si>
  <si>
    <t xml:space="preserve">Hº Aº p/columnas  </t>
  </si>
  <si>
    <t xml:space="preserve">Hº Aº p/vigas   </t>
  </si>
  <si>
    <t xml:space="preserve">Losa nervurada c/bloque Hº  20*20*40   </t>
  </si>
  <si>
    <t xml:space="preserve">Hº Aº p/tanque y cisterna   </t>
  </si>
  <si>
    <t xml:space="preserve">Hº Aº p/escalera   </t>
  </si>
  <si>
    <t xml:space="preserve">Hº de losa  </t>
  </si>
  <si>
    <t xml:space="preserve">Hº Aº visto p/columnas   </t>
  </si>
  <si>
    <t xml:space="preserve">Losa viguetas pretensadas y lad. cer. (luz de 3,2m c/lad de 12cm y capa de comp 3,5cm  </t>
  </si>
  <si>
    <t>MAMPOSTERIA</t>
  </si>
  <si>
    <t xml:space="preserve">De cimientos de lad. comun de 30cm. </t>
  </si>
  <si>
    <t xml:space="preserve">De elevac. de lad. comun en P B de 30cm. </t>
  </si>
  <si>
    <t xml:space="preserve">De elevac. de lad. comun en 1º piso de 30cm. </t>
  </si>
  <si>
    <t xml:space="preserve">De elevación de lad. comun de 15cm. </t>
  </si>
  <si>
    <t xml:space="preserve">De ladrillos comunes de panderete  </t>
  </si>
  <si>
    <t xml:space="preserve">De lad comun y piedra bola  </t>
  </si>
  <si>
    <t xml:space="preserve">De lad. visto s/juntas tomadas de 30cm. </t>
  </si>
  <si>
    <t xml:space="preserve">De piedra bola  </t>
  </si>
  <si>
    <t xml:space="preserve">Muro Portante lad. hueco cerámico 12*18*33  </t>
  </si>
  <si>
    <t xml:space="preserve">Muro Portante lad. hueco cerámico 18*18*33  </t>
  </si>
  <si>
    <t xml:space="preserve">Tabique de lad. hueco cerámico 8*18*25  </t>
  </si>
  <si>
    <t xml:space="preserve">Tabique de lad. hueco cerámico 12*18*25  </t>
  </si>
  <si>
    <t xml:space="preserve">Tabique de lad. hueco cerámico 18*18*25  </t>
  </si>
  <si>
    <t xml:space="preserve">De bloque cementicio  9,2*19*39  </t>
  </si>
  <si>
    <t xml:space="preserve">De bloque cementicio  19*19*39  </t>
  </si>
  <si>
    <t xml:space="preserve">A la francesa para pozo absorbente  </t>
  </si>
  <si>
    <t>Ladrillos de vidrio 20x20x10</t>
  </si>
  <si>
    <t>CAPA AISLADORA</t>
  </si>
  <si>
    <t xml:space="preserve">Horizontal en muros 2cm. de espesor </t>
  </si>
  <si>
    <t xml:space="preserve">Vertical en muros 1,5cm. de espesor  </t>
  </si>
  <si>
    <t>Aislacion horizontal--2cm esp. S/contrapisos (m2)</t>
  </si>
  <si>
    <t>CUBIERTA DE TECHOS</t>
  </si>
  <si>
    <t xml:space="preserve">No transitable con HºVermiculita s/losa horiz. </t>
  </si>
  <si>
    <t xml:space="preserve">Comun s/losa horizontal  </t>
  </si>
  <si>
    <t xml:space="preserve">Comun c/memb. alum.y baldosa calc. </t>
  </si>
  <si>
    <t xml:space="preserve">Teja colonial con mortero s/losa inclinada  </t>
  </si>
  <si>
    <t xml:space="preserve">Teja colonial sobre estr. madera  </t>
  </si>
  <si>
    <t xml:space="preserve">Teja francesa con mortero s/losa inclinada  </t>
  </si>
  <si>
    <t>Chapa prepintada sobre estr. Metálica</t>
  </si>
  <si>
    <t>Chapa fibroc. y est. madera</t>
  </si>
  <si>
    <t xml:space="preserve">Chapa Metálica y estr. de madera </t>
  </si>
  <si>
    <t xml:space="preserve">REVOQUES </t>
  </si>
  <si>
    <t>Azotado Cementicio</t>
  </si>
  <si>
    <t xml:space="preserve">Comun a la cal en interiores </t>
  </si>
  <si>
    <t>A la cal salpicado a maquina</t>
  </si>
  <si>
    <t>Impermeable completo</t>
  </si>
  <si>
    <t>Comun a la cal exterior</t>
  </si>
  <si>
    <t>Grueso bajo revestim. azulejo</t>
  </si>
  <si>
    <t>Al cemento estucado</t>
  </si>
  <si>
    <t>Completo con enlucido de yeso</t>
  </si>
  <si>
    <t>Enlucido a la cal terminado al fieltro</t>
  </si>
  <si>
    <t>Exterior bolseado con azotado</t>
  </si>
  <si>
    <t xml:space="preserve">Interior bolseado sin azotado </t>
  </si>
  <si>
    <t xml:space="preserve">Exterior simil piedra tipo Super Iggam </t>
  </si>
  <si>
    <t xml:space="preserve">Salpicado p/frente tipo salpicrete  </t>
  </si>
  <si>
    <t>CIELORRASOS</t>
  </si>
  <si>
    <t xml:space="preserve">Aplicado revoque comun salpicado  </t>
  </si>
  <si>
    <t xml:space="preserve">Aplicado revoque comun al fieltro s/metal desp. </t>
  </si>
  <si>
    <t>Proyectable con placas inferiores</t>
  </si>
  <si>
    <t xml:space="preserve">De poliest. expand. placas 5cm. esp. </t>
  </si>
  <si>
    <t xml:space="preserve">De machihembre ½ pulg.  </t>
  </si>
  <si>
    <t>PISOS</t>
  </si>
  <si>
    <t>De marmol</t>
  </si>
  <si>
    <t xml:space="preserve">De mosaico granitico 15*15 incl. pulid.  </t>
  </si>
  <si>
    <t xml:space="preserve">De mosaico granitico 30*30 incl. pulid.  </t>
  </si>
  <si>
    <t xml:space="preserve">De ceramico esmaltado 20*20 c/juntas tomadas  </t>
  </si>
  <si>
    <t xml:space="preserve">De losetas Hº vibr. 50*50 incl. t. junta  </t>
  </si>
  <si>
    <t xml:space="preserve">De cemto. alisado o rodillo incl. t. junta  </t>
  </si>
  <si>
    <t xml:space="preserve">De lad. comunes incl. t. junta  </t>
  </si>
  <si>
    <t xml:space="preserve">De parquet a baston roto  </t>
  </si>
  <si>
    <t xml:space="preserve">De  piedra laja sin recortar  </t>
  </si>
  <si>
    <t xml:space="preserve">De  piedra laja recortada  </t>
  </si>
  <si>
    <t>De baldosas de goma</t>
  </si>
  <si>
    <t>REVESTIMIENTOS</t>
  </si>
  <si>
    <t>De cerámico esmaltado</t>
  </si>
  <si>
    <t>Enlucido Cementicio H: 2 mts</t>
  </si>
  <si>
    <t>De azulejos</t>
  </si>
  <si>
    <t>De piedra laja   (m2)</t>
  </si>
  <si>
    <t>De madera</t>
  </si>
  <si>
    <t>De listones de lad. visto c/t. de junta  (m2)</t>
  </si>
  <si>
    <t>C/base plast. tipo Rakoton</t>
  </si>
  <si>
    <t>Pantalla divisoria p/mingitorios</t>
  </si>
  <si>
    <t>MARMOLERIA</t>
  </si>
  <si>
    <t>Mesada cocina c/traforo y zócalo</t>
  </si>
  <si>
    <t>VIDRIOS</t>
  </si>
  <si>
    <t>Transparente doble 3mm</t>
  </si>
  <si>
    <t>Transparente  4mm</t>
  </si>
  <si>
    <t>Laminado</t>
  </si>
  <si>
    <t>PINTURAS</t>
  </si>
  <si>
    <t>Al agua en muros exteriores  (m2)</t>
  </si>
  <si>
    <t>Al latex en muros interiores  (m2)</t>
  </si>
  <si>
    <t>Cielorrasos</t>
  </si>
  <si>
    <t>Esmalt. sintetico s/carpint. metalica  (m2)</t>
  </si>
  <si>
    <t>Barniz sintet. s/carpint. mad.  (m2)</t>
  </si>
  <si>
    <t xml:space="preserve">CARPINTERIA </t>
  </si>
  <si>
    <t>Ventanas Puertas ext.</t>
  </si>
  <si>
    <t>un.</t>
  </si>
  <si>
    <t>Puerta Interiores</t>
  </si>
  <si>
    <t>INSTALACION SANITARIA</t>
  </si>
  <si>
    <t>Baños m2</t>
  </si>
  <si>
    <t>Agua en polipropileno, cloacas en PVC para vivienda tipo</t>
  </si>
  <si>
    <t>INSTALACION ELECTRICA</t>
  </si>
  <si>
    <t>Instalación Basica</t>
  </si>
  <si>
    <t>Detector de metales</t>
  </si>
  <si>
    <t>Instalación Ext.</t>
  </si>
  <si>
    <t>CONDUCTOS, HUMEROS Y VENTILACIONES</t>
  </si>
  <si>
    <t>Ventilaciones p/ baños</t>
  </si>
  <si>
    <t>Ventilaciones p/ cocinas</t>
  </si>
  <si>
    <t>Ventilaciones p/ estufas (gas)</t>
  </si>
  <si>
    <t>OTRAS INSTALACIONES</t>
  </si>
  <si>
    <t>Gas</t>
  </si>
  <si>
    <t>Calefaccion</t>
  </si>
  <si>
    <t>Aire Acondicionado</t>
  </si>
  <si>
    <t>Incendio</t>
  </si>
  <si>
    <t>Ascensores</t>
  </si>
  <si>
    <t>OTROS GASTOS GENERALES DE OBRA</t>
  </si>
  <si>
    <t>Ayuda de Gremios y Limpieza de Obra</t>
  </si>
  <si>
    <t>Servicios de Obra</t>
  </si>
  <si>
    <t>Personal en Obra</t>
  </si>
  <si>
    <t>Movilidad</t>
  </si>
  <si>
    <t>Trámites y Honorarios</t>
  </si>
  <si>
    <t>Seguros</t>
  </si>
  <si>
    <t>Maquinarias y Equipos</t>
  </si>
  <si>
    <t>Varios</t>
  </si>
  <si>
    <t>TOTAL</t>
  </si>
  <si>
    <t>BENEFICIO</t>
  </si>
  <si>
    <t>IVA</t>
  </si>
  <si>
    <t>TOTAL FINAL</t>
  </si>
  <si>
    <r>
      <t xml:space="preserve">D) </t>
    </r>
    <r>
      <rPr>
        <b/>
        <sz val="9"/>
        <rFont val="Arial"/>
        <family val="2"/>
      </rPr>
      <t xml:space="preserve">Costos indirectos por Gtos Grales Obra y Empresa </t>
    </r>
    <r>
      <rPr>
        <b/>
        <i/>
        <sz val="8"/>
        <rFont val="Arial"/>
        <family val="2"/>
      </rPr>
      <t xml:space="preserve"> 18</t>
    </r>
    <r>
      <rPr>
        <b/>
        <i/>
        <sz val="10"/>
        <rFont val="Arial"/>
        <family val="2"/>
      </rPr>
      <t>% de C</t>
    </r>
  </si>
  <si>
    <t>Ud 
Medida:</t>
  </si>
  <si>
    <t>x/x/x</t>
  </si>
  <si>
    <t>Precio/ Unidad</t>
  </si>
  <si>
    <t xml:space="preserve">Malla Sima  Ø 6 </t>
  </si>
  <si>
    <r>
      <t>F) Beneficio Empresario</t>
    </r>
    <r>
      <rPr>
        <sz val="10"/>
        <rFont val="Arial"/>
      </rPr>
      <t xml:space="preserve">   incluye costo financiero 30 % de E</t>
    </r>
  </si>
  <si>
    <t>CONSULTAR SI LA FUENTE DE PRECIOS YA LO TENÍA INCORPORADO</t>
  </si>
  <si>
    <t xml:space="preserve">Fecha: </t>
  </si>
  <si>
    <t>Precio Unitario</t>
  </si>
  <si>
    <t>Incoporaremos los precios de los ítems tomados de revistas especializadas.</t>
  </si>
  <si>
    <t xml:space="preserve">Rubro: </t>
  </si>
  <si>
    <t xml:space="preserve">Obra: </t>
  </si>
  <si>
    <t xml:space="preserve">Item: </t>
  </si>
  <si>
    <r>
      <t xml:space="preserve">D) </t>
    </r>
    <r>
      <rPr>
        <b/>
        <sz val="9"/>
        <rFont val="Arial"/>
        <family val="2"/>
      </rPr>
      <t xml:space="preserve">Costos indirectos por Gtos Grales Obra y Empresa </t>
    </r>
    <r>
      <rPr>
        <b/>
        <i/>
        <sz val="8"/>
        <rFont val="Arial"/>
        <family val="2"/>
      </rPr>
      <t xml:space="preserve"> 18</t>
    </r>
    <r>
      <rPr>
        <b/>
        <i/>
        <sz val="10"/>
        <rFont val="Arial"/>
        <family val="2"/>
      </rPr>
      <t>% de C</t>
    </r>
    <r>
      <rPr>
        <b/>
        <sz val="10"/>
        <rFont val="Arial"/>
        <family val="2"/>
      </rPr>
      <t xml:space="preserve">
</t>
    </r>
    <r>
      <rPr>
        <sz val="10"/>
        <rFont val="Arial"/>
        <family val="2"/>
      </rPr>
      <t xml:space="preserve">     (este porcentaje es ejemplificativo, varía en cada obra)</t>
    </r>
  </si>
  <si>
    <r>
      <t>F) Beneficio Empresario</t>
    </r>
    <r>
      <rPr>
        <sz val="10"/>
        <rFont val="Arial"/>
      </rPr>
      <t xml:space="preserve">   incluye costo financiero 30 % de E</t>
    </r>
    <r>
      <rPr>
        <b/>
        <sz val="10"/>
        <rFont val="Arial"/>
        <family val="2"/>
      </rPr>
      <t xml:space="preserve">
</t>
    </r>
    <r>
      <rPr>
        <sz val="10"/>
        <rFont val="Arial"/>
        <family val="2"/>
      </rPr>
      <t xml:space="preserve">    (este porcentaje es ejemplificativo, varía en cada obra)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</si>
</sst>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&quot;$&quot;\ #,##0.000"/>
    <numFmt numFmtId="166" formatCode="&quot;$&quot;\ #,##0.00"/>
    <numFmt numFmtId="167" formatCode="0.00_)"/>
    <numFmt numFmtId="168" formatCode="0_)"/>
  </numFmts>
  <fonts count="19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2"/>
      <name val="Arial"/>
      <family val="2"/>
    </font>
    <font>
      <sz val="9"/>
      <name val="Arial"/>
      <family val="2"/>
    </font>
    <font>
      <b/>
      <sz val="9"/>
      <color indexed="10"/>
      <name val="Arial"/>
      <family val="2"/>
    </font>
    <font>
      <b/>
      <i/>
      <sz val="8"/>
      <name val="Arial"/>
      <family val="2"/>
    </font>
    <font>
      <b/>
      <i/>
      <sz val="10"/>
      <name val="Arial"/>
      <family val="2"/>
    </font>
    <font>
      <b/>
      <sz val="9"/>
      <name val="Arial"/>
      <family val="2"/>
    </font>
    <font>
      <b/>
      <sz val="10"/>
      <color theme="4" tint="-0.249977111117893"/>
      <name val="Arial"/>
      <family val="2"/>
    </font>
    <font>
      <sz val="10"/>
      <color theme="1"/>
      <name val="Arial"/>
      <family val="2"/>
    </font>
    <font>
      <u/>
      <sz val="10"/>
      <color theme="10"/>
      <name val="Arial"/>
    </font>
    <font>
      <b/>
      <sz val="10"/>
      <color theme="7" tint="-0.249977111117893"/>
      <name val="Arial"/>
      <family val="2"/>
    </font>
    <font>
      <b/>
      <sz val="10"/>
      <color rgb="FFFF3300"/>
      <name val="Arial"/>
      <family val="2"/>
    </font>
    <font>
      <b/>
      <sz val="12"/>
      <color theme="5" tint="-0.249977111117893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39FA34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rgb="FFFF505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127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165" fontId="4" fillId="0" borderId="9" xfId="0" applyNumberFormat="1" applyFont="1" applyBorder="1" applyAlignment="1">
      <alignment horizontal="right" indent="2"/>
    </xf>
    <xf numFmtId="166" fontId="5" fillId="0" borderId="10" xfId="0" applyNumberFormat="1" applyFont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164" fontId="5" fillId="0" borderId="0" xfId="0" applyNumberFormat="1" applyFont="1"/>
    <xf numFmtId="2" fontId="5" fillId="0" borderId="0" xfId="0" applyNumberFormat="1" applyFont="1" applyAlignment="1">
      <alignment horizontal="center"/>
    </xf>
    <xf numFmtId="10" fontId="1" fillId="0" borderId="0" xfId="0" applyNumberFormat="1" applyFont="1"/>
    <xf numFmtId="0" fontId="1" fillId="0" borderId="0" xfId="0" applyFont="1"/>
    <xf numFmtId="0" fontId="3" fillId="0" borderId="0" xfId="0" applyFont="1" applyAlignment="1" applyProtection="1">
      <alignment horizontal="center" vertical="center" wrapText="1"/>
      <protection locked="0"/>
    </xf>
    <xf numFmtId="2" fontId="3" fillId="2" borderId="0" xfId="0" applyNumberFormat="1" applyFont="1" applyFill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0" fontId="4" fillId="3" borderId="0" xfId="0" applyFont="1" applyFill="1" applyAlignment="1" applyProtection="1">
      <alignment horizontal="left"/>
      <protection locked="0"/>
    </xf>
    <xf numFmtId="0" fontId="5" fillId="3" borderId="0" xfId="0" applyFont="1" applyFill="1" applyAlignment="1" applyProtection="1">
      <alignment horizontal="center"/>
      <protection locked="0"/>
    </xf>
    <xf numFmtId="2" fontId="5" fillId="3" borderId="0" xfId="0" applyNumberFormat="1" applyFont="1" applyFill="1" applyAlignment="1" applyProtection="1">
      <alignment horizontal="right"/>
      <protection locked="0"/>
    </xf>
    <xf numFmtId="0" fontId="5" fillId="3" borderId="0" xfId="0" applyFont="1" applyFill="1" applyAlignment="1" applyProtection="1">
      <alignment horizontal="right"/>
      <protection locked="0"/>
    </xf>
    <xf numFmtId="167" fontId="5" fillId="3" borderId="0" xfId="0" applyNumberFormat="1" applyFont="1" applyFill="1"/>
    <xf numFmtId="167" fontId="4" fillId="3" borderId="0" xfId="0" applyNumberFormat="1" applyFont="1" applyFill="1"/>
    <xf numFmtId="10" fontId="5" fillId="3" borderId="0" xfId="0" applyNumberFormat="1" applyFont="1" applyFill="1"/>
    <xf numFmtId="0" fontId="5" fillId="0" borderId="0" xfId="0" applyFont="1" applyAlignment="1" applyProtection="1">
      <alignment horizontal="left"/>
      <protection locked="0"/>
    </xf>
    <xf numFmtId="2" fontId="5" fillId="2" borderId="0" xfId="0" applyNumberFormat="1" applyFont="1" applyFill="1" applyAlignment="1" applyProtection="1">
      <alignment horizontal="right"/>
      <protection locked="0"/>
    </xf>
    <xf numFmtId="167" fontId="5" fillId="0" borderId="0" xfId="0" applyNumberFormat="1" applyFont="1" applyAlignment="1" applyProtection="1">
      <alignment horizontal="right"/>
      <protection locked="0"/>
    </xf>
    <xf numFmtId="167" fontId="5" fillId="0" borderId="0" xfId="0" applyNumberFormat="1" applyFont="1"/>
    <xf numFmtId="0" fontId="4" fillId="0" borderId="0" xfId="0" applyFont="1" applyAlignment="1" applyProtection="1">
      <alignment horizontal="left"/>
      <protection locked="0"/>
    </xf>
    <xf numFmtId="167" fontId="5" fillId="0" borderId="0" xfId="0" applyNumberFormat="1" applyFont="1" applyAlignment="1">
      <alignment horizontal="right"/>
    </xf>
    <xf numFmtId="168" fontId="1" fillId="0" borderId="0" xfId="0" applyNumberFormat="1" applyFont="1"/>
    <xf numFmtId="167" fontId="5" fillId="3" borderId="0" xfId="0" applyNumberFormat="1" applyFont="1" applyFill="1" applyAlignment="1">
      <alignment horizontal="right"/>
    </xf>
    <xf numFmtId="167" fontId="5" fillId="3" borderId="0" xfId="0" applyNumberFormat="1" applyFont="1" applyFill="1" applyAlignment="1">
      <alignment horizontal="left"/>
    </xf>
    <xf numFmtId="2" fontId="5" fillId="0" borderId="0" xfId="0" applyNumberFormat="1" applyFont="1" applyAlignment="1">
      <alignment horizontal="right"/>
    </xf>
    <xf numFmtId="167" fontId="5" fillId="3" borderId="0" xfId="0" applyNumberFormat="1" applyFont="1" applyFill="1" applyAlignment="1" applyProtection="1">
      <alignment horizontal="right"/>
      <protection locked="0"/>
    </xf>
    <xf numFmtId="0" fontId="8" fillId="0" borderId="0" xfId="0" applyFont="1"/>
    <xf numFmtId="0" fontId="5" fillId="0" borderId="0" xfId="0" applyFont="1" applyAlignment="1">
      <alignment wrapText="1"/>
    </xf>
    <xf numFmtId="2" fontId="1" fillId="0" borderId="0" xfId="0" applyNumberFormat="1" applyFont="1"/>
    <xf numFmtId="10" fontId="8" fillId="0" borderId="0" xfId="0" applyNumberFormat="1" applyFont="1"/>
    <xf numFmtId="2" fontId="5" fillId="0" borderId="0" xfId="0" applyNumberFormat="1" applyFont="1" applyAlignment="1" applyProtection="1">
      <alignment horizontal="right"/>
      <protection locked="0"/>
    </xf>
    <xf numFmtId="2" fontId="1" fillId="0" borderId="0" xfId="0" applyNumberFormat="1" applyFont="1" applyAlignment="1">
      <alignment horizontal="right"/>
    </xf>
    <xf numFmtId="0" fontId="0" fillId="0" borderId="0" xfId="0" applyAlignment="1" applyProtection="1">
      <alignment horizontal="left"/>
      <protection locked="0"/>
    </xf>
    <xf numFmtId="0" fontId="1" fillId="0" borderId="0" xfId="0" applyFont="1" applyAlignment="1">
      <alignment horizontal="center"/>
    </xf>
    <xf numFmtId="0" fontId="9" fillId="0" borderId="0" xfId="0" applyFont="1"/>
    <xf numFmtId="167" fontId="4" fillId="3" borderId="0" xfId="0" applyNumberFormat="1" applyFont="1" applyFill="1" applyAlignment="1" applyProtection="1">
      <alignment horizontal="right"/>
      <protection locked="0"/>
    </xf>
    <xf numFmtId="2" fontId="4" fillId="3" borderId="0" xfId="0" applyNumberFormat="1" applyFont="1" applyFill="1"/>
    <xf numFmtId="0" fontId="1" fillId="4" borderId="0" xfId="0" applyFont="1" applyFill="1" applyAlignment="1">
      <alignment horizontal="right"/>
    </xf>
    <xf numFmtId="0" fontId="4" fillId="4" borderId="0" xfId="0" applyFont="1" applyFill="1" applyAlignment="1">
      <alignment horizontal="right"/>
    </xf>
    <xf numFmtId="2" fontId="4" fillId="4" borderId="0" xfId="0" applyNumberFormat="1" applyFont="1" applyFill="1"/>
    <xf numFmtId="10" fontId="1" fillId="4" borderId="0" xfId="0" applyNumberFormat="1" applyFont="1" applyFill="1"/>
    <xf numFmtId="0" fontId="1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2" fontId="4" fillId="0" borderId="0" xfId="0" applyNumberFormat="1" applyFont="1"/>
    <xf numFmtId="167" fontId="4" fillId="5" borderId="0" xfId="0" applyNumberFormat="1" applyFont="1" applyFill="1" applyAlignment="1" applyProtection="1">
      <alignment horizontal="right"/>
      <protection locked="0"/>
    </xf>
    <xf numFmtId="2" fontId="4" fillId="5" borderId="0" xfId="0" applyNumberFormat="1" applyFont="1" applyFill="1" applyAlignment="1">
      <alignment horizontal="right"/>
    </xf>
    <xf numFmtId="10" fontId="1" fillId="5" borderId="0" xfId="0" applyNumberFormat="1" applyFont="1" applyFill="1"/>
    <xf numFmtId="0" fontId="4" fillId="6" borderId="11" xfId="0" applyFont="1" applyFill="1" applyBorder="1" applyAlignment="1">
      <alignment wrapText="1"/>
    </xf>
    <xf numFmtId="0" fontId="4" fillId="6" borderId="11" xfId="0" applyFont="1" applyFill="1" applyBorder="1" applyAlignment="1">
      <alignment horizontal="center" wrapText="1"/>
    </xf>
    <xf numFmtId="0" fontId="4" fillId="6" borderId="12" xfId="0" applyFont="1" applyFill="1" applyBorder="1"/>
    <xf numFmtId="0" fontId="0" fillId="6" borderId="14" xfId="0" applyFill="1" applyBorder="1"/>
    <xf numFmtId="0" fontId="0" fillId="6" borderId="15" xfId="0" applyFill="1" applyBorder="1"/>
    <xf numFmtId="0" fontId="4" fillId="7" borderId="12" xfId="0" applyFont="1" applyFill="1" applyBorder="1"/>
    <xf numFmtId="0" fontId="4" fillId="7" borderId="14" xfId="0" applyFont="1" applyFill="1" applyBorder="1"/>
    <xf numFmtId="165" fontId="4" fillId="7" borderId="16" xfId="0" applyNumberFormat="1" applyFont="1" applyFill="1" applyBorder="1" applyAlignment="1">
      <alignment horizontal="left" indent="2"/>
    </xf>
    <xf numFmtId="0" fontId="4" fillId="8" borderId="12" xfId="0" applyFont="1" applyFill="1" applyBorder="1"/>
    <xf numFmtId="0" fontId="0" fillId="8" borderId="14" xfId="0" applyFill="1" applyBorder="1"/>
    <xf numFmtId="165" fontId="4" fillId="8" borderId="16" xfId="0" applyNumberFormat="1" applyFont="1" applyFill="1" applyBorder="1" applyAlignment="1">
      <alignment horizontal="left" indent="2"/>
    </xf>
    <xf numFmtId="0" fontId="4" fillId="9" borderId="12" xfId="0" applyFont="1" applyFill="1" applyBorder="1"/>
    <xf numFmtId="0" fontId="0" fillId="9" borderId="14" xfId="0" applyFill="1" applyBorder="1"/>
    <xf numFmtId="165" fontId="4" fillId="9" borderId="16" xfId="0" applyNumberFormat="1" applyFont="1" applyFill="1" applyBorder="1" applyAlignment="1">
      <alignment horizontal="left" indent="2"/>
    </xf>
    <xf numFmtId="0" fontId="4" fillId="10" borderId="12" xfId="0" applyFont="1" applyFill="1" applyBorder="1"/>
    <xf numFmtId="0" fontId="0" fillId="10" borderId="14" xfId="0" applyFill="1" applyBorder="1"/>
    <xf numFmtId="165" fontId="4" fillId="10" borderId="16" xfId="0" applyNumberFormat="1" applyFont="1" applyFill="1" applyBorder="1" applyAlignment="1">
      <alignment horizontal="left" indent="2"/>
    </xf>
    <xf numFmtId="0" fontId="4" fillId="11" borderId="12" xfId="0" applyFont="1" applyFill="1" applyBorder="1"/>
    <xf numFmtId="0" fontId="0" fillId="11" borderId="14" xfId="0" applyFill="1" applyBorder="1"/>
    <xf numFmtId="165" fontId="4" fillId="11" borderId="16" xfId="0" applyNumberFormat="1" applyFont="1" applyFill="1" applyBorder="1" applyAlignment="1">
      <alignment horizontal="left" indent="2"/>
    </xf>
    <xf numFmtId="0" fontId="4" fillId="12" borderId="12" xfId="0" applyFont="1" applyFill="1" applyBorder="1"/>
    <xf numFmtId="0" fontId="0" fillId="12" borderId="14" xfId="0" applyFill="1" applyBorder="1"/>
    <xf numFmtId="165" fontId="4" fillId="12" borderId="16" xfId="0" applyNumberFormat="1" applyFont="1" applyFill="1" applyBorder="1" applyAlignment="1">
      <alignment horizontal="left" indent="2"/>
    </xf>
    <xf numFmtId="166" fontId="4" fillId="6" borderId="16" xfId="0" applyNumberFormat="1" applyFont="1" applyFill="1" applyBorder="1" applyAlignment="1">
      <alignment horizontal="center"/>
    </xf>
    <xf numFmtId="166" fontId="4" fillId="0" borderId="9" xfId="0" applyNumberFormat="1" applyFont="1" applyBorder="1" applyAlignment="1">
      <alignment horizontal="center"/>
    </xf>
    <xf numFmtId="17" fontId="3" fillId="0" borderId="18" xfId="0" applyNumberFormat="1" applyFont="1" applyBorder="1" applyAlignment="1">
      <alignment horizontal="center"/>
    </xf>
    <xf numFmtId="0" fontId="3" fillId="0" borderId="17" xfId="0" applyFont="1" applyBorder="1" applyAlignment="1">
      <alignment horizontal="left"/>
    </xf>
    <xf numFmtId="0" fontId="4" fillId="7" borderId="11" xfId="0" applyFont="1" applyFill="1" applyBorder="1" applyAlignment="1">
      <alignment vertical="center" wrapText="1"/>
    </xf>
    <xf numFmtId="0" fontId="4" fillId="7" borderId="11" xfId="0" applyFont="1" applyFill="1" applyBorder="1" applyAlignment="1">
      <alignment horizontal="center" vertical="center" wrapText="1"/>
    </xf>
    <xf numFmtId="2" fontId="0" fillId="0" borderId="0" xfId="0" applyNumberFormat="1"/>
    <xf numFmtId="2" fontId="13" fillId="0" borderId="0" xfId="0" applyNumberFormat="1" applyFont="1"/>
    <xf numFmtId="0" fontId="15" fillId="0" borderId="0" xfId="1"/>
    <xf numFmtId="2" fontId="14" fillId="2" borderId="0" xfId="0" applyNumberFormat="1" applyFont="1" applyFill="1" applyAlignment="1" applyProtection="1">
      <alignment horizontal="right"/>
      <protection locked="0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6" borderId="12" xfId="0" applyFont="1" applyFill="1" applyBorder="1" applyAlignment="1">
      <alignment horizontal="center" vertical="center"/>
    </xf>
    <xf numFmtId="0" fontId="4" fillId="6" borderId="13" xfId="0" applyFont="1" applyFill="1" applyBorder="1" applyAlignment="1">
      <alignment horizontal="center" vertical="center"/>
    </xf>
    <xf numFmtId="166" fontId="5" fillId="0" borderId="0" xfId="0" applyNumberFormat="1" applyFont="1" applyAlignment="1">
      <alignment horizontal="right" indent="3"/>
    </xf>
    <xf numFmtId="166" fontId="5" fillId="0" borderId="15" xfId="0" applyNumberFormat="1" applyFont="1" applyBorder="1" applyAlignment="1">
      <alignment horizontal="right" indent="3"/>
    </xf>
    <xf numFmtId="0" fontId="3" fillId="0" borderId="4" xfId="0" applyFont="1" applyBorder="1" applyAlignment="1">
      <alignment horizontal="left" wrapText="1"/>
    </xf>
    <xf numFmtId="0" fontId="3" fillId="0" borderId="6" xfId="0" applyFont="1" applyBorder="1" applyAlignment="1">
      <alignment horizontal="left"/>
    </xf>
    <xf numFmtId="0" fontId="6" fillId="0" borderId="0" xfId="0" applyFont="1" applyAlignment="1" applyProtection="1">
      <alignment horizontal="left"/>
      <protection locked="0"/>
    </xf>
    <xf numFmtId="0" fontId="0" fillId="0" borderId="0" xfId="0"/>
    <xf numFmtId="0" fontId="7" fillId="0" borderId="0" xfId="0" applyFont="1" applyAlignment="1" applyProtection="1">
      <alignment horizontal="left"/>
      <protection locked="0"/>
    </xf>
    <xf numFmtId="10" fontId="16" fillId="0" borderId="0" xfId="0" applyNumberFormat="1" applyFont="1"/>
    <xf numFmtId="0" fontId="17" fillId="0" borderId="0" xfId="0" applyFont="1" applyAlignment="1" applyProtection="1">
      <alignment horizontal="center"/>
      <protection locked="0"/>
    </xf>
    <xf numFmtId="0" fontId="17" fillId="3" borderId="0" xfId="0" applyFont="1" applyFill="1" applyAlignment="1" applyProtection="1">
      <alignment horizontal="center"/>
      <protection locked="0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4" fillId="11" borderId="14" xfId="0" applyFont="1" applyFill="1" applyBorder="1" applyAlignment="1">
      <alignment horizontal="left"/>
    </xf>
    <xf numFmtId="0" fontId="4" fillId="11" borderId="19" xfId="0" applyFont="1" applyFill="1" applyBorder="1" applyAlignment="1">
      <alignment horizontal="left"/>
    </xf>
    <xf numFmtId="0" fontId="4" fillId="9" borderId="12" xfId="0" applyFont="1" applyFill="1" applyBorder="1" applyAlignment="1">
      <alignment horizontal="left" vertical="center" wrapText="1"/>
    </xf>
    <xf numFmtId="0" fontId="4" fillId="9" borderId="14" xfId="0" applyFont="1" applyFill="1" applyBorder="1" applyAlignment="1">
      <alignment horizontal="left" vertical="center" wrapText="1"/>
    </xf>
    <xf numFmtId="0" fontId="4" fillId="9" borderId="19" xfId="0" applyFont="1" applyFill="1" applyBorder="1" applyAlignment="1">
      <alignment horizontal="left" vertical="center" wrapText="1"/>
    </xf>
    <xf numFmtId="0" fontId="4" fillId="11" borderId="12" xfId="0" applyFont="1" applyFill="1" applyBorder="1" applyAlignment="1">
      <alignment horizontal="left" wrapText="1"/>
    </xf>
    <xf numFmtId="166" fontId="4" fillId="0" borderId="9" xfId="0" applyNumberFormat="1" applyFont="1" applyBorder="1" applyAlignment="1">
      <alignment horizontal="right" indent="1"/>
    </xf>
    <xf numFmtId="166" fontId="4" fillId="6" borderId="16" xfId="0" applyNumberFormat="1" applyFont="1" applyFill="1" applyBorder="1" applyAlignment="1">
      <alignment horizontal="right" indent="1"/>
    </xf>
    <xf numFmtId="0" fontId="0" fillId="0" borderId="0" xfId="0" applyAlignment="1">
      <alignment horizontal="right" indent="1"/>
    </xf>
    <xf numFmtId="0" fontId="4" fillId="7" borderId="11" xfId="0" applyFont="1" applyFill="1" applyBorder="1" applyAlignment="1">
      <alignment horizontal="right" vertical="center" wrapText="1" indent="1"/>
    </xf>
    <xf numFmtId="166" fontId="4" fillId="7" borderId="16" xfId="0" applyNumberFormat="1" applyFont="1" applyFill="1" applyBorder="1" applyAlignment="1">
      <alignment horizontal="right" indent="1"/>
    </xf>
    <xf numFmtId="166" fontId="0" fillId="0" borderId="0" xfId="0" applyNumberFormat="1" applyAlignment="1">
      <alignment horizontal="right" indent="1"/>
    </xf>
    <xf numFmtId="166" fontId="4" fillId="8" borderId="16" xfId="0" applyNumberFormat="1" applyFont="1" applyFill="1" applyBorder="1" applyAlignment="1">
      <alignment horizontal="right" indent="1"/>
    </xf>
    <xf numFmtId="166" fontId="4" fillId="9" borderId="16" xfId="0" applyNumberFormat="1" applyFont="1" applyFill="1" applyBorder="1" applyAlignment="1">
      <alignment horizontal="right" indent="1"/>
    </xf>
    <xf numFmtId="166" fontId="4" fillId="10" borderId="16" xfId="0" applyNumberFormat="1" applyFont="1" applyFill="1" applyBorder="1" applyAlignment="1">
      <alignment horizontal="right" indent="1"/>
    </xf>
    <xf numFmtId="166" fontId="4" fillId="11" borderId="16" xfId="0" applyNumberFormat="1" applyFont="1" applyFill="1" applyBorder="1" applyAlignment="1">
      <alignment horizontal="right" indent="1"/>
    </xf>
    <xf numFmtId="166" fontId="4" fillId="12" borderId="16" xfId="0" applyNumberFormat="1" applyFont="1" applyFill="1" applyBorder="1" applyAlignment="1">
      <alignment horizontal="right" inden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447675</xdr:colOff>
      <xdr:row>1</xdr:row>
      <xdr:rowOff>142875</xdr:rowOff>
    </xdr:from>
    <xdr:to>
      <xdr:col>11</xdr:col>
      <xdr:colOff>630456</xdr:colOff>
      <xdr:row>12</xdr:row>
      <xdr:rowOff>152400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B249DE3-03A6-8BEC-45CC-84179236D8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10200" y="342900"/>
          <a:ext cx="3230781" cy="1819275"/>
        </a:xfrm>
        <a:prstGeom prst="rect">
          <a:avLst/>
        </a:prstGeom>
      </xdr:spPr>
    </xdr:pic>
    <xdr:clientData/>
  </xdr:twoCellAnchor>
  <xdr:twoCellAnchor editAs="oneCell">
    <xdr:from>
      <xdr:col>7</xdr:col>
      <xdr:colOff>371475</xdr:colOff>
      <xdr:row>15</xdr:row>
      <xdr:rowOff>28575</xdr:rowOff>
    </xdr:from>
    <xdr:to>
      <xdr:col>12</xdr:col>
      <xdr:colOff>29059</xdr:colOff>
      <xdr:row>30</xdr:row>
      <xdr:rowOff>95637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F35D6300-79C7-490D-20CA-D3EA203160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334000" y="2533650"/>
          <a:ext cx="3467584" cy="2772162"/>
        </a:xfrm>
        <a:prstGeom prst="rect">
          <a:avLst/>
        </a:prstGeom>
      </xdr:spPr>
    </xdr:pic>
    <xdr:clientData/>
  </xdr:twoCellAnchor>
  <xdr:twoCellAnchor>
    <xdr:from>
      <xdr:col>0</xdr:col>
      <xdr:colOff>247650</xdr:colOff>
      <xdr:row>23</xdr:row>
      <xdr:rowOff>85725</xdr:rowOff>
    </xdr:from>
    <xdr:to>
      <xdr:col>0</xdr:col>
      <xdr:colOff>628650</xdr:colOff>
      <xdr:row>25</xdr:row>
      <xdr:rowOff>142875</xdr:rowOff>
    </xdr:to>
    <xdr:sp macro="" textlink="">
      <xdr:nvSpPr>
        <xdr:cNvPr id="3" name="Elipse 2">
          <a:extLst>
            <a:ext uri="{FF2B5EF4-FFF2-40B4-BE49-F238E27FC236}">
              <a16:creationId xmlns:a16="http://schemas.microsoft.com/office/drawing/2014/main" id="{4B1291A8-CA42-FABA-E38D-AC65ECDC8EA1}"/>
            </a:ext>
          </a:extLst>
        </xdr:cNvPr>
        <xdr:cNvSpPr/>
      </xdr:nvSpPr>
      <xdr:spPr>
        <a:xfrm>
          <a:off x="247650" y="4095750"/>
          <a:ext cx="381000" cy="400050"/>
        </a:xfrm>
        <a:prstGeom prst="ellipse">
          <a:avLst/>
        </a:prstGeom>
        <a:solidFill>
          <a:schemeClr val="accent5">
            <a:lumMod val="60000"/>
            <a:lumOff val="40000"/>
          </a:schemeClr>
        </a:solidFill>
        <a:ln w="952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0</xdr:col>
      <xdr:colOff>228600</xdr:colOff>
      <xdr:row>27</xdr:row>
      <xdr:rowOff>66675</xdr:rowOff>
    </xdr:from>
    <xdr:to>
      <xdr:col>0</xdr:col>
      <xdr:colOff>609600</xdr:colOff>
      <xdr:row>29</xdr:row>
      <xdr:rowOff>123825</xdr:rowOff>
    </xdr:to>
    <xdr:sp macro="" textlink="">
      <xdr:nvSpPr>
        <xdr:cNvPr id="6" name="Elipse 5">
          <a:extLst>
            <a:ext uri="{FF2B5EF4-FFF2-40B4-BE49-F238E27FC236}">
              <a16:creationId xmlns:a16="http://schemas.microsoft.com/office/drawing/2014/main" id="{63107A33-1083-4E9A-BDCA-BD8393F55EE9}"/>
            </a:ext>
          </a:extLst>
        </xdr:cNvPr>
        <xdr:cNvSpPr/>
      </xdr:nvSpPr>
      <xdr:spPr>
        <a:xfrm>
          <a:off x="228600" y="4762500"/>
          <a:ext cx="381000" cy="400050"/>
        </a:xfrm>
        <a:prstGeom prst="ellipse">
          <a:avLst/>
        </a:prstGeom>
        <a:solidFill>
          <a:schemeClr val="accent4">
            <a:lumMod val="60000"/>
            <a:lumOff val="40000"/>
          </a:schemeClr>
        </a:solidFill>
        <a:ln w="952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"/>
  <sheetViews>
    <sheetView tabSelected="1" topLeftCell="A14" zoomScale="82" zoomScaleNormal="82" workbookViewId="0">
      <selection activeCell="I29" sqref="I29"/>
    </sheetView>
  </sheetViews>
  <sheetFormatPr baseColWidth="10" defaultRowHeight="12.75" x14ac:dyDescent="0.2"/>
  <cols>
    <col min="1" max="1" width="18.85546875" customWidth="1"/>
    <col min="2" max="2" width="9" customWidth="1"/>
    <col min="3" max="3" width="13.42578125" customWidth="1"/>
    <col min="4" max="4" width="10.28515625" customWidth="1"/>
    <col min="5" max="5" width="12" customWidth="1"/>
    <col min="6" max="6" width="15.5703125" customWidth="1"/>
  </cols>
  <sheetData>
    <row r="1" spans="1:6" ht="15.75" x14ac:dyDescent="0.25">
      <c r="A1" s="1" t="s">
        <v>0</v>
      </c>
    </row>
    <row r="2" spans="1:6" x14ac:dyDescent="0.2">
      <c r="A2" t="s">
        <v>1</v>
      </c>
    </row>
    <row r="3" spans="1:6" ht="13.5" thickBot="1" x14ac:dyDescent="0.25"/>
    <row r="4" spans="1:6" ht="18" customHeight="1" thickBot="1" x14ac:dyDescent="0.3">
      <c r="A4" s="2" t="s">
        <v>196</v>
      </c>
      <c r="B4" s="3"/>
      <c r="C4" s="3"/>
      <c r="D4" s="4"/>
      <c r="E4" s="87" t="s">
        <v>2</v>
      </c>
      <c r="F4" s="86" t="s">
        <v>187</v>
      </c>
    </row>
    <row r="5" spans="1:6" ht="18" customHeight="1" x14ac:dyDescent="0.25">
      <c r="A5" s="5" t="s">
        <v>195</v>
      </c>
      <c r="B5" s="1"/>
      <c r="C5" s="1"/>
      <c r="D5" s="6"/>
      <c r="E5" s="100" t="s">
        <v>186</v>
      </c>
      <c r="F5" s="94"/>
    </row>
    <row r="6" spans="1:6" ht="18" customHeight="1" thickBot="1" x14ac:dyDescent="0.3">
      <c r="A6" s="7" t="s">
        <v>197</v>
      </c>
      <c r="B6" s="8"/>
      <c r="C6" s="8"/>
      <c r="D6" s="9"/>
      <c r="E6" s="101"/>
      <c r="F6" s="95"/>
    </row>
    <row r="7" spans="1:6" ht="7.5" customHeight="1" x14ac:dyDescent="0.2"/>
    <row r="8" spans="1:6" ht="18" customHeight="1" x14ac:dyDescent="0.2">
      <c r="A8" s="61" t="s">
        <v>3</v>
      </c>
      <c r="B8" s="62" t="s">
        <v>12</v>
      </c>
      <c r="C8" s="62" t="s">
        <v>4</v>
      </c>
      <c r="D8" s="96" t="s">
        <v>188</v>
      </c>
      <c r="E8" s="97"/>
      <c r="F8" s="62" t="s">
        <v>6</v>
      </c>
    </row>
    <row r="9" spans="1:6" ht="18" customHeight="1" x14ac:dyDescent="0.2">
      <c r="A9" s="12"/>
      <c r="B9" s="13"/>
      <c r="C9" s="14"/>
      <c r="D9" s="98"/>
      <c r="E9" s="98"/>
      <c r="F9" s="116">
        <f>C9*D9</f>
        <v>0</v>
      </c>
    </row>
    <row r="10" spans="1:6" ht="18" customHeight="1" x14ac:dyDescent="0.2">
      <c r="A10" s="12"/>
      <c r="B10" s="13"/>
      <c r="C10" s="14"/>
      <c r="D10" s="98"/>
      <c r="E10" s="98"/>
      <c r="F10" s="116">
        <f t="shared" ref="F9:F15" si="0">C10*D10</f>
        <v>0</v>
      </c>
    </row>
    <row r="11" spans="1:6" ht="18" customHeight="1" x14ac:dyDescent="0.2">
      <c r="A11" s="12"/>
      <c r="B11" s="13"/>
      <c r="C11" s="14"/>
      <c r="D11" s="98"/>
      <c r="E11" s="98"/>
      <c r="F11" s="116">
        <f t="shared" si="0"/>
        <v>0</v>
      </c>
    </row>
    <row r="12" spans="1:6" ht="18" customHeight="1" x14ac:dyDescent="0.2">
      <c r="A12" s="12"/>
      <c r="B12" s="13"/>
      <c r="C12" s="14"/>
      <c r="D12" s="98"/>
      <c r="E12" s="98"/>
      <c r="F12" s="116">
        <f t="shared" si="0"/>
        <v>0</v>
      </c>
    </row>
    <row r="13" spans="1:6" ht="18" customHeight="1" x14ac:dyDescent="0.2">
      <c r="A13" s="12"/>
      <c r="B13" s="13"/>
      <c r="C13" s="14"/>
      <c r="D13" s="98"/>
      <c r="E13" s="98"/>
      <c r="F13" s="116">
        <f t="shared" si="0"/>
        <v>0</v>
      </c>
    </row>
    <row r="14" spans="1:6" ht="18" customHeight="1" x14ac:dyDescent="0.2">
      <c r="A14" s="12"/>
      <c r="B14" s="13"/>
      <c r="C14" s="14"/>
      <c r="D14" s="98"/>
      <c r="E14" s="98"/>
      <c r="F14" s="116">
        <f t="shared" si="0"/>
        <v>0</v>
      </c>
    </row>
    <row r="15" spans="1:6" ht="18" customHeight="1" thickBot="1" x14ac:dyDescent="0.25">
      <c r="A15" s="12"/>
      <c r="B15" s="13"/>
      <c r="C15" s="14"/>
      <c r="D15" s="99"/>
      <c r="E15" s="99"/>
      <c r="F15" s="116">
        <f t="shared" si="0"/>
        <v>0</v>
      </c>
    </row>
    <row r="16" spans="1:6" ht="18" customHeight="1" thickBot="1" x14ac:dyDescent="0.25">
      <c r="A16" s="63" t="s">
        <v>11</v>
      </c>
      <c r="B16" s="64"/>
      <c r="C16" s="64"/>
      <c r="D16" s="65"/>
      <c r="E16" s="65"/>
      <c r="F16" s="117">
        <f>SUM(F9:F15)</f>
        <v>0</v>
      </c>
    </row>
    <row r="17" spans="1:6" ht="12.6" customHeight="1" x14ac:dyDescent="0.2">
      <c r="F17" s="118"/>
    </row>
    <row r="18" spans="1:6" ht="27" customHeight="1" x14ac:dyDescent="0.2">
      <c r="A18" s="88" t="s">
        <v>7</v>
      </c>
      <c r="B18" s="89" t="s">
        <v>8</v>
      </c>
      <c r="C18" s="89" t="s">
        <v>9</v>
      </c>
      <c r="D18" s="89" t="s">
        <v>5</v>
      </c>
      <c r="E18" s="89" t="s">
        <v>10</v>
      </c>
      <c r="F18" s="119" t="s">
        <v>6</v>
      </c>
    </row>
    <row r="19" spans="1:6" ht="18" customHeight="1" x14ac:dyDescent="0.2">
      <c r="A19" s="12" t="s">
        <v>29</v>
      </c>
      <c r="B19" s="15"/>
      <c r="C19" s="11"/>
      <c r="D19" s="11">
        <f>B19*C19</f>
        <v>0</v>
      </c>
      <c r="E19" s="11">
        <f>D19*1.06</f>
        <v>0</v>
      </c>
      <c r="F19" s="116">
        <f>D19+E19</f>
        <v>0</v>
      </c>
    </row>
    <row r="20" spans="1:6" ht="18" customHeight="1" thickBot="1" x14ac:dyDescent="0.25">
      <c r="A20" s="12" t="s">
        <v>30</v>
      </c>
      <c r="B20" s="15"/>
      <c r="C20" s="11"/>
      <c r="D20" s="11">
        <f>B20*C20</f>
        <v>0</v>
      </c>
      <c r="E20" s="11">
        <f>D20*1.06</f>
        <v>0</v>
      </c>
      <c r="F20" s="116">
        <f>D20+E20</f>
        <v>0</v>
      </c>
    </row>
    <row r="21" spans="1:6" ht="18" customHeight="1" thickBot="1" x14ac:dyDescent="0.25">
      <c r="A21" s="66" t="s">
        <v>13</v>
      </c>
      <c r="B21" s="67"/>
      <c r="C21" s="67"/>
      <c r="D21" s="67"/>
      <c r="E21" s="67"/>
      <c r="F21" s="120">
        <f>SUM(F19:F20)</f>
        <v>0</v>
      </c>
    </row>
    <row r="22" spans="1:6" ht="6.75" customHeight="1" thickBot="1" x14ac:dyDescent="0.25">
      <c r="F22" s="121"/>
    </row>
    <row r="23" spans="1:6" ht="18" customHeight="1" thickBot="1" x14ac:dyDescent="0.25">
      <c r="A23" s="69" t="s">
        <v>14</v>
      </c>
      <c r="B23" s="70"/>
      <c r="C23" s="70"/>
      <c r="D23" s="70"/>
      <c r="E23" s="70"/>
      <c r="F23" s="122">
        <f>F16+F21</f>
        <v>0</v>
      </c>
    </row>
    <row r="24" spans="1:6" ht="6.75" customHeight="1" thickBot="1" x14ac:dyDescent="0.25">
      <c r="F24" s="121"/>
    </row>
    <row r="25" spans="1:6" ht="37.5" customHeight="1" thickBot="1" x14ac:dyDescent="0.25">
      <c r="A25" s="112" t="s">
        <v>198</v>
      </c>
      <c r="B25" s="113"/>
      <c r="C25" s="113"/>
      <c r="D25" s="113"/>
      <c r="E25" s="114"/>
      <c r="F25" s="123">
        <f>F23*0.18</f>
        <v>0</v>
      </c>
    </row>
    <row r="26" spans="1:6" ht="6" customHeight="1" thickBot="1" x14ac:dyDescent="0.25">
      <c r="F26" s="121"/>
    </row>
    <row r="27" spans="1:6" ht="18" customHeight="1" thickBot="1" x14ac:dyDescent="0.25">
      <c r="A27" s="75" t="s">
        <v>15</v>
      </c>
      <c r="B27" s="76"/>
      <c r="C27" s="76"/>
      <c r="D27" s="76"/>
      <c r="E27" s="76"/>
      <c r="F27" s="124">
        <f>F23+F25</f>
        <v>0</v>
      </c>
    </row>
    <row r="28" spans="1:6" ht="6" customHeight="1" thickBot="1" x14ac:dyDescent="0.25">
      <c r="F28" s="121"/>
    </row>
    <row r="29" spans="1:6" ht="30.75" customHeight="1" thickBot="1" x14ac:dyDescent="0.25">
      <c r="A29" s="115" t="s">
        <v>199</v>
      </c>
      <c r="B29" s="110"/>
      <c r="C29" s="110"/>
      <c r="D29" s="110"/>
      <c r="E29" s="111"/>
      <c r="F29" s="125">
        <f>F27*0.15</f>
        <v>0</v>
      </c>
    </row>
    <row r="30" spans="1:6" ht="4.5" customHeight="1" thickBot="1" x14ac:dyDescent="0.25">
      <c r="F30" s="121"/>
    </row>
    <row r="31" spans="1:6" ht="18.75" customHeight="1" thickBot="1" x14ac:dyDescent="0.25">
      <c r="A31" s="81" t="s">
        <v>31</v>
      </c>
      <c r="B31" s="82"/>
      <c r="C31" s="82"/>
      <c r="D31" s="82"/>
      <c r="E31" s="82"/>
      <c r="F31" s="126">
        <f>F27+F29</f>
        <v>0</v>
      </c>
    </row>
  </sheetData>
  <mergeCells count="12">
    <mergeCell ref="A29:E29"/>
    <mergeCell ref="D12:E12"/>
    <mergeCell ref="D13:E13"/>
    <mergeCell ref="D14:E14"/>
    <mergeCell ref="D15:E15"/>
    <mergeCell ref="A25:E25"/>
    <mergeCell ref="D9:E9"/>
    <mergeCell ref="D10:E10"/>
    <mergeCell ref="D11:E11"/>
    <mergeCell ref="E5:E6"/>
    <mergeCell ref="F5:F6"/>
    <mergeCell ref="D8:E8"/>
  </mergeCells>
  <phoneticPr fontId="2" type="noConversion"/>
  <pageMargins left="0.75" right="0.75" top="1" bottom="1" header="0" footer="0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L31"/>
  <sheetViews>
    <sheetView topLeftCell="A10" workbookViewId="0">
      <selection activeCell="B1" sqref="B1:G31"/>
    </sheetView>
  </sheetViews>
  <sheetFormatPr baseColWidth="10" defaultRowHeight="12.75" x14ac:dyDescent="0.2"/>
  <cols>
    <col min="2" max="2" width="14.140625" customWidth="1"/>
    <col min="3" max="3" width="8.7109375" customWidth="1"/>
    <col min="4" max="4" width="9.85546875" customWidth="1"/>
    <col min="5" max="5" width="7.140625" customWidth="1"/>
    <col min="6" max="6" width="9.7109375" customWidth="1"/>
    <col min="7" max="7" width="13.42578125" customWidth="1"/>
  </cols>
  <sheetData>
    <row r="1" spans="2:12" ht="15.75" x14ac:dyDescent="0.25">
      <c r="B1" s="1" t="s">
        <v>0</v>
      </c>
    </row>
    <row r="2" spans="2:12" x14ac:dyDescent="0.2">
      <c r="B2" t="s">
        <v>1</v>
      </c>
    </row>
    <row r="3" spans="2:12" ht="4.9000000000000004" customHeight="1" thickBot="1" x14ac:dyDescent="0.25"/>
    <row r="4" spans="2:12" ht="16.5" thickBot="1" x14ac:dyDescent="0.3">
      <c r="B4" s="2" t="s">
        <v>16</v>
      </c>
      <c r="C4" s="3"/>
      <c r="D4" s="3"/>
      <c r="E4" s="4"/>
      <c r="F4" s="87" t="s">
        <v>2</v>
      </c>
      <c r="G4" s="86" t="s">
        <v>187</v>
      </c>
    </row>
    <row r="5" spans="2:12" ht="15.75" x14ac:dyDescent="0.25">
      <c r="B5" s="5" t="s">
        <v>17</v>
      </c>
      <c r="C5" s="1"/>
      <c r="D5" s="1"/>
      <c r="E5" s="6"/>
      <c r="F5" s="100" t="s">
        <v>186</v>
      </c>
      <c r="G5" s="94" t="s">
        <v>19</v>
      </c>
    </row>
    <row r="6" spans="2:12" ht="16.5" thickBot="1" x14ac:dyDescent="0.3">
      <c r="B6" s="7" t="s">
        <v>18</v>
      </c>
      <c r="C6" s="8"/>
      <c r="D6" s="8"/>
      <c r="E6" s="9"/>
      <c r="F6" s="101"/>
      <c r="G6" s="95"/>
    </row>
    <row r="8" spans="2:12" x14ac:dyDescent="0.2">
      <c r="B8" s="61" t="s">
        <v>3</v>
      </c>
      <c r="C8" s="62" t="s">
        <v>12</v>
      </c>
      <c r="D8" s="62" t="s">
        <v>4</v>
      </c>
      <c r="E8" s="96" t="s">
        <v>188</v>
      </c>
      <c r="F8" s="97"/>
      <c r="G8" s="62" t="s">
        <v>6</v>
      </c>
      <c r="I8" s="90"/>
    </row>
    <row r="9" spans="2:12" x14ac:dyDescent="0.2">
      <c r="B9" s="12" t="s">
        <v>20</v>
      </c>
      <c r="C9" s="13" t="s">
        <v>26</v>
      </c>
      <c r="D9" s="14">
        <v>13</v>
      </c>
      <c r="E9" s="98"/>
      <c r="F9" s="98"/>
      <c r="G9" s="85">
        <f t="shared" ref="G9:G15" si="0">D9*E9</f>
        <v>0</v>
      </c>
      <c r="I9" s="90"/>
      <c r="K9" s="91"/>
    </row>
    <row r="10" spans="2:12" x14ac:dyDescent="0.2">
      <c r="B10" s="12" t="s">
        <v>21</v>
      </c>
      <c r="C10" s="13" t="s">
        <v>27</v>
      </c>
      <c r="D10" s="14">
        <v>2.8000000000000001E-2</v>
      </c>
      <c r="E10" s="98"/>
      <c r="F10" s="98"/>
      <c r="G10" s="85">
        <f t="shared" si="0"/>
        <v>0</v>
      </c>
      <c r="I10" s="90"/>
      <c r="K10" s="91"/>
    </row>
    <row r="11" spans="2:12" x14ac:dyDescent="0.2">
      <c r="B11" s="12" t="s">
        <v>22</v>
      </c>
      <c r="C11" s="13" t="s">
        <v>27</v>
      </c>
      <c r="D11" s="14">
        <v>2.8000000000000001E-2</v>
      </c>
      <c r="E11" s="98"/>
      <c r="F11" s="98"/>
      <c r="G11" s="85">
        <f t="shared" si="0"/>
        <v>0</v>
      </c>
      <c r="I11" s="90"/>
      <c r="K11" s="91"/>
    </row>
    <row r="12" spans="2:12" x14ac:dyDescent="0.2">
      <c r="B12" s="12" t="s">
        <v>23</v>
      </c>
      <c r="C12" s="13" t="s">
        <v>51</v>
      </c>
      <c r="D12" s="14">
        <v>2</v>
      </c>
      <c r="E12" s="98"/>
      <c r="F12" s="98"/>
      <c r="G12" s="85">
        <f t="shared" si="0"/>
        <v>0</v>
      </c>
      <c r="I12" s="90"/>
      <c r="K12" s="91"/>
    </row>
    <row r="13" spans="2:12" x14ac:dyDescent="0.2">
      <c r="B13" s="12" t="s">
        <v>24</v>
      </c>
      <c r="C13" s="13" t="s">
        <v>153</v>
      </c>
      <c r="D13" s="14">
        <v>8</v>
      </c>
      <c r="E13" s="98"/>
      <c r="F13" s="98"/>
      <c r="G13" s="85">
        <f t="shared" si="0"/>
        <v>0</v>
      </c>
      <c r="I13" s="90"/>
      <c r="K13" s="91"/>
    </row>
    <row r="14" spans="2:12" x14ac:dyDescent="0.2">
      <c r="B14" s="12" t="s">
        <v>189</v>
      </c>
      <c r="C14" s="13" t="s">
        <v>28</v>
      </c>
      <c r="D14" s="14">
        <v>3.5</v>
      </c>
      <c r="E14" s="98"/>
      <c r="F14" s="98"/>
      <c r="G14" s="85">
        <f t="shared" si="0"/>
        <v>0</v>
      </c>
      <c r="I14" s="90"/>
      <c r="K14" s="91"/>
      <c r="L14" s="12"/>
    </row>
    <row r="15" spans="2:12" ht="13.5" thickBot="1" x14ac:dyDescent="0.25">
      <c r="B15" s="12" t="s">
        <v>25</v>
      </c>
      <c r="C15" s="13" t="s">
        <v>28</v>
      </c>
      <c r="D15" s="14">
        <v>0.1</v>
      </c>
      <c r="E15" s="99"/>
      <c r="F15" s="99"/>
      <c r="G15" s="85">
        <f t="shared" si="0"/>
        <v>0</v>
      </c>
      <c r="I15" s="90"/>
      <c r="K15" s="91"/>
    </row>
    <row r="16" spans="2:12" ht="13.5" thickBot="1" x14ac:dyDescent="0.25">
      <c r="B16" s="63" t="s">
        <v>11</v>
      </c>
      <c r="C16" s="64"/>
      <c r="D16" s="64"/>
      <c r="E16" s="65"/>
      <c r="F16" s="65"/>
      <c r="G16" s="84">
        <f>SUM(G9:G15)</f>
        <v>0</v>
      </c>
    </row>
    <row r="18" spans="2:8" ht="25.5" x14ac:dyDescent="0.2">
      <c r="B18" s="88" t="s">
        <v>7</v>
      </c>
      <c r="C18" s="89" t="s">
        <v>8</v>
      </c>
      <c r="D18" s="89" t="s">
        <v>9</v>
      </c>
      <c r="E18" s="89" t="s">
        <v>5</v>
      </c>
      <c r="F18" s="89" t="s">
        <v>10</v>
      </c>
      <c r="G18" s="89" t="s">
        <v>6</v>
      </c>
    </row>
    <row r="19" spans="2:8" x14ac:dyDescent="0.2">
      <c r="B19" s="12" t="s">
        <v>29</v>
      </c>
      <c r="C19" s="15">
        <v>1.4</v>
      </c>
      <c r="D19" s="11"/>
      <c r="E19" s="11">
        <f>C19*D19</f>
        <v>0</v>
      </c>
      <c r="F19" s="11">
        <f>E19*1.06</f>
        <v>0</v>
      </c>
      <c r="G19" s="10">
        <f>E19+F19</f>
        <v>0</v>
      </c>
    </row>
    <row r="20" spans="2:8" ht="13.5" thickBot="1" x14ac:dyDescent="0.25">
      <c r="B20" s="12" t="s">
        <v>30</v>
      </c>
      <c r="C20" s="15">
        <v>1</v>
      </c>
      <c r="D20" s="11"/>
      <c r="E20" s="11">
        <f>C20*D20</f>
        <v>0</v>
      </c>
      <c r="F20" s="11">
        <f>E20*1.06</f>
        <v>0</v>
      </c>
      <c r="G20" s="10">
        <f>E20+F20</f>
        <v>0</v>
      </c>
    </row>
    <row r="21" spans="2:8" ht="13.5" thickBot="1" x14ac:dyDescent="0.25">
      <c r="B21" s="66" t="s">
        <v>13</v>
      </c>
      <c r="C21" s="67"/>
      <c r="D21" s="67"/>
      <c r="E21" s="67"/>
      <c r="F21" s="67"/>
      <c r="G21" s="68">
        <f>SUM(G19:G20)</f>
        <v>0</v>
      </c>
    </row>
    <row r="22" spans="2:8" ht="13.5" thickBot="1" x14ac:dyDescent="0.25"/>
    <row r="23" spans="2:8" ht="13.5" thickBot="1" x14ac:dyDescent="0.25">
      <c r="B23" s="69" t="s">
        <v>14</v>
      </c>
      <c r="C23" s="70"/>
      <c r="D23" s="70"/>
      <c r="E23" s="70"/>
      <c r="F23" s="70"/>
      <c r="G23" s="71">
        <f>G16+G21</f>
        <v>0</v>
      </c>
    </row>
    <row r="24" spans="2:8" ht="13.5" thickBot="1" x14ac:dyDescent="0.25"/>
    <row r="25" spans="2:8" ht="13.5" thickBot="1" x14ac:dyDescent="0.25">
      <c r="B25" s="72" t="s">
        <v>185</v>
      </c>
      <c r="C25" s="73"/>
      <c r="D25" s="73"/>
      <c r="E25" s="73"/>
      <c r="F25" s="73"/>
      <c r="G25" s="74">
        <f>G23*0.18</f>
        <v>0</v>
      </c>
      <c r="H25" s="92"/>
    </row>
    <row r="26" spans="2:8" ht="13.5" thickBot="1" x14ac:dyDescent="0.25"/>
    <row r="27" spans="2:8" ht="13.5" thickBot="1" x14ac:dyDescent="0.25">
      <c r="B27" s="75" t="s">
        <v>15</v>
      </c>
      <c r="C27" s="76"/>
      <c r="D27" s="76"/>
      <c r="E27" s="76"/>
      <c r="F27" s="76"/>
      <c r="G27" s="77">
        <f>G23+G25</f>
        <v>0</v>
      </c>
    </row>
    <row r="28" spans="2:8" ht="13.5" thickBot="1" x14ac:dyDescent="0.25"/>
    <row r="29" spans="2:8" ht="13.5" thickBot="1" x14ac:dyDescent="0.25">
      <c r="B29" s="78" t="s">
        <v>190</v>
      </c>
      <c r="C29" s="79"/>
      <c r="D29" s="79"/>
      <c r="E29" s="79"/>
      <c r="F29" s="79"/>
      <c r="G29" s="80">
        <f>G27*0.15</f>
        <v>0</v>
      </c>
    </row>
    <row r="30" spans="2:8" ht="13.5" thickBot="1" x14ac:dyDescent="0.25"/>
    <row r="31" spans="2:8" ht="13.5" thickBot="1" x14ac:dyDescent="0.25">
      <c r="B31" s="81" t="s">
        <v>31</v>
      </c>
      <c r="C31" s="82"/>
      <c r="D31" s="82"/>
      <c r="E31" s="82"/>
      <c r="F31" s="82"/>
      <c r="G31" s="83">
        <f>G27+G29</f>
        <v>0</v>
      </c>
    </row>
  </sheetData>
  <mergeCells count="10">
    <mergeCell ref="E15:F15"/>
    <mergeCell ref="F5:F6"/>
    <mergeCell ref="E9:F9"/>
    <mergeCell ref="E10:F10"/>
    <mergeCell ref="E11:F11"/>
    <mergeCell ref="G5:G6"/>
    <mergeCell ref="E8:F8"/>
    <mergeCell ref="E12:F12"/>
    <mergeCell ref="E13:F13"/>
    <mergeCell ref="E14:F14"/>
  </mergeCells>
  <phoneticPr fontId="2" type="noConversion"/>
  <pageMargins left="0.75" right="0.75" top="1" bottom="1" header="0" footer="0"/>
  <pageSetup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45"/>
  <sheetViews>
    <sheetView workbookViewId="0">
      <selection activeCell="H11" sqref="H11"/>
    </sheetView>
  </sheetViews>
  <sheetFormatPr baseColWidth="10" defaultRowHeight="12.75" x14ac:dyDescent="0.2"/>
  <cols>
    <col min="1" max="1" width="36.28515625" customWidth="1"/>
    <col min="6" max="6" width="12" customWidth="1"/>
  </cols>
  <sheetData>
    <row r="1" spans="1:8" ht="18" x14ac:dyDescent="0.25">
      <c r="A1" s="102" t="s">
        <v>32</v>
      </c>
      <c r="B1" s="103"/>
      <c r="C1" s="103"/>
      <c r="D1" s="103"/>
      <c r="E1" s="103"/>
      <c r="F1" s="103"/>
      <c r="G1" s="16"/>
      <c r="H1" s="17"/>
    </row>
    <row r="2" spans="1:8" ht="15" x14ac:dyDescent="0.2">
      <c r="A2" s="104" t="s">
        <v>192</v>
      </c>
      <c r="B2" s="103"/>
      <c r="C2" s="103"/>
      <c r="D2" s="103"/>
      <c r="E2" s="103"/>
      <c r="F2" s="103"/>
      <c r="G2" s="16"/>
      <c r="H2" s="17"/>
    </row>
    <row r="3" spans="1:8" ht="15.75" x14ac:dyDescent="0.25">
      <c r="A3" s="109" t="s">
        <v>194</v>
      </c>
      <c r="B3" s="109"/>
      <c r="C3" s="109"/>
      <c r="D3" s="109"/>
      <c r="E3" s="109"/>
      <c r="F3" s="109"/>
      <c r="G3" s="109"/>
      <c r="H3" s="17"/>
    </row>
    <row r="4" spans="1:8" ht="47.25" x14ac:dyDescent="0.2">
      <c r="A4" s="18" t="s">
        <v>33</v>
      </c>
      <c r="B4" s="18" t="s">
        <v>34</v>
      </c>
      <c r="C4" s="19" t="s">
        <v>35</v>
      </c>
      <c r="D4" s="18" t="s">
        <v>193</v>
      </c>
      <c r="E4" s="20" t="s">
        <v>36</v>
      </c>
      <c r="F4" s="20" t="s">
        <v>37</v>
      </c>
      <c r="G4" s="21" t="s">
        <v>38</v>
      </c>
      <c r="H4" s="17"/>
    </row>
    <row r="5" spans="1:8" x14ac:dyDescent="0.2">
      <c r="A5" s="22" t="s">
        <v>39</v>
      </c>
      <c r="B5" s="23"/>
      <c r="C5" s="24"/>
      <c r="D5" s="25"/>
      <c r="E5" s="26"/>
      <c r="F5" s="27">
        <f>SUM(E6:E7)</f>
        <v>0</v>
      </c>
      <c r="G5" s="28">
        <f>IF(F142=0,0,F5/F142)</f>
        <v>0</v>
      </c>
      <c r="H5" s="17"/>
    </row>
    <row r="6" spans="1:8" x14ac:dyDescent="0.2">
      <c r="A6" s="29" t="s">
        <v>40</v>
      </c>
      <c r="B6" s="106" t="s">
        <v>41</v>
      </c>
      <c r="C6" s="30"/>
      <c r="D6" s="31"/>
      <c r="E6" s="32">
        <f>C6*D6</f>
        <v>0</v>
      </c>
      <c r="F6" s="32"/>
      <c r="G6" s="16"/>
      <c r="H6" s="17"/>
    </row>
    <row r="7" spans="1:8" x14ac:dyDescent="0.2">
      <c r="A7" s="29" t="s">
        <v>42</v>
      </c>
      <c r="B7" s="106" t="s">
        <v>41</v>
      </c>
      <c r="C7" s="30"/>
      <c r="D7" s="31"/>
      <c r="E7" s="32">
        <f>C7*D7</f>
        <v>0</v>
      </c>
      <c r="F7" s="32"/>
      <c r="G7" s="16"/>
      <c r="H7" s="17"/>
    </row>
    <row r="8" spans="1:8" x14ac:dyDescent="0.2">
      <c r="A8" s="22" t="s">
        <v>43</v>
      </c>
      <c r="B8" s="107"/>
      <c r="C8" s="24"/>
      <c r="D8" s="25"/>
      <c r="E8" s="26"/>
      <c r="F8" s="27">
        <f>SUM(E9:E9)</f>
        <v>0</v>
      </c>
      <c r="G8" s="28">
        <f>IF(F142=0,0,F8/F142)</f>
        <v>0</v>
      </c>
      <c r="H8" s="17"/>
    </row>
    <row r="9" spans="1:8" x14ac:dyDescent="0.2">
      <c r="A9" s="33" t="s">
        <v>44</v>
      </c>
      <c r="B9" s="106" t="s">
        <v>41</v>
      </c>
      <c r="C9" s="30"/>
      <c r="D9" s="34"/>
      <c r="E9" s="32">
        <f>C9*D9</f>
        <v>0</v>
      </c>
      <c r="F9" s="32"/>
      <c r="G9" s="16"/>
      <c r="H9" s="35"/>
    </row>
    <row r="10" spans="1:8" x14ac:dyDescent="0.2">
      <c r="A10" s="22" t="s">
        <v>45</v>
      </c>
      <c r="B10" s="107"/>
      <c r="C10" s="24"/>
      <c r="D10" s="36"/>
      <c r="E10" s="37" t="s">
        <v>46</v>
      </c>
      <c r="F10" s="27">
        <f>SUM(E11:E14)</f>
        <v>0</v>
      </c>
      <c r="G10" s="28">
        <f>IF(F142=0,0,F10/F142)</f>
        <v>0</v>
      </c>
      <c r="H10" s="35"/>
    </row>
    <row r="11" spans="1:8" x14ac:dyDescent="0.2">
      <c r="A11" s="12" t="s">
        <v>47</v>
      </c>
      <c r="B11" s="106" t="s">
        <v>48</v>
      </c>
      <c r="C11" s="30"/>
      <c r="D11" s="38"/>
      <c r="E11" s="32">
        <f>C11*D11</f>
        <v>0</v>
      </c>
      <c r="F11" s="32"/>
      <c r="G11" s="16"/>
      <c r="H11" s="42"/>
    </row>
    <row r="12" spans="1:8" x14ac:dyDescent="0.2">
      <c r="A12" s="12" t="s">
        <v>49</v>
      </c>
      <c r="B12" s="106" t="s">
        <v>48</v>
      </c>
      <c r="C12" s="30"/>
      <c r="D12" s="38"/>
      <c r="E12" s="32">
        <f>C12*D12</f>
        <v>0</v>
      </c>
      <c r="F12" s="32"/>
      <c r="G12" s="16"/>
      <c r="H12" s="35"/>
    </row>
    <row r="13" spans="1:8" x14ac:dyDescent="0.2">
      <c r="A13" s="12" t="s">
        <v>50</v>
      </c>
      <c r="B13" s="106" t="s">
        <v>51</v>
      </c>
      <c r="C13" s="30"/>
      <c r="D13" s="38"/>
      <c r="E13" s="32">
        <f>C13*D13</f>
        <v>0</v>
      </c>
      <c r="F13" s="32"/>
      <c r="G13" s="16"/>
      <c r="H13" s="35"/>
    </row>
    <row r="14" spans="1:8" x14ac:dyDescent="0.2">
      <c r="A14" s="12" t="s">
        <v>52</v>
      </c>
      <c r="B14" s="106" t="s">
        <v>34</v>
      </c>
      <c r="C14" s="30"/>
      <c r="D14" s="38"/>
      <c r="E14" s="32">
        <f>C14*D14</f>
        <v>0</v>
      </c>
      <c r="F14" s="32"/>
      <c r="G14" s="16"/>
      <c r="H14" s="35"/>
    </row>
    <row r="15" spans="1:8" x14ac:dyDescent="0.2">
      <c r="A15" s="22" t="s">
        <v>53</v>
      </c>
      <c r="B15" s="107"/>
      <c r="C15" s="24"/>
      <c r="D15" s="39"/>
      <c r="E15" s="37" t="s">
        <v>46</v>
      </c>
      <c r="F15" s="27">
        <f>SUM(E16:E27)</f>
        <v>0</v>
      </c>
      <c r="G15" s="28">
        <f>IF(F142=0,0,F15/F142)</f>
        <v>0</v>
      </c>
      <c r="H15" s="35"/>
    </row>
    <row r="16" spans="1:8" x14ac:dyDescent="0.2">
      <c r="A16" s="12" t="s">
        <v>54</v>
      </c>
      <c r="B16" s="106" t="s">
        <v>48</v>
      </c>
      <c r="C16" s="30"/>
      <c r="D16" s="31"/>
      <c r="E16" s="32">
        <f t="shared" ref="E16:E79" si="0">C16*D16</f>
        <v>0</v>
      </c>
      <c r="F16" s="32"/>
      <c r="G16" s="16"/>
      <c r="H16" s="35"/>
    </row>
    <row r="17" spans="1:8" x14ac:dyDescent="0.2">
      <c r="A17" s="12" t="s">
        <v>55</v>
      </c>
      <c r="B17" s="106" t="s">
        <v>48</v>
      </c>
      <c r="C17" s="93"/>
      <c r="D17" s="31"/>
      <c r="E17" s="32">
        <f t="shared" si="0"/>
        <v>0</v>
      </c>
      <c r="F17" s="32"/>
      <c r="G17" s="16"/>
      <c r="H17" s="40"/>
    </row>
    <row r="18" spans="1:8" x14ac:dyDescent="0.2">
      <c r="A18" s="12" t="s">
        <v>56</v>
      </c>
      <c r="B18" s="106" t="s">
        <v>48</v>
      </c>
      <c r="C18" s="30"/>
      <c r="D18" s="31"/>
      <c r="E18" s="32">
        <f t="shared" si="0"/>
        <v>0</v>
      </c>
      <c r="F18" s="32"/>
      <c r="G18" s="16"/>
      <c r="H18" s="40"/>
    </row>
    <row r="19" spans="1:8" x14ac:dyDescent="0.2">
      <c r="A19" s="12" t="s">
        <v>57</v>
      </c>
      <c r="B19" s="106" t="s">
        <v>48</v>
      </c>
      <c r="C19" s="30"/>
      <c r="D19" s="31"/>
      <c r="E19" s="32">
        <f t="shared" si="0"/>
        <v>0</v>
      </c>
      <c r="F19" s="32"/>
      <c r="G19" s="16"/>
      <c r="H19" s="40"/>
    </row>
    <row r="20" spans="1:8" x14ac:dyDescent="0.2">
      <c r="A20" s="12" t="s">
        <v>58</v>
      </c>
      <c r="B20" s="106" t="s">
        <v>48</v>
      </c>
      <c r="C20" s="30"/>
      <c r="D20" s="31"/>
      <c r="E20" s="32">
        <f t="shared" si="0"/>
        <v>0</v>
      </c>
      <c r="F20" s="32"/>
      <c r="G20" s="16"/>
      <c r="H20" s="17"/>
    </row>
    <row r="21" spans="1:8" x14ac:dyDescent="0.2">
      <c r="A21" s="12" t="s">
        <v>59</v>
      </c>
      <c r="B21" s="106" t="s">
        <v>48</v>
      </c>
      <c r="C21" s="30"/>
      <c r="D21" s="31"/>
      <c r="E21" s="32">
        <f t="shared" si="0"/>
        <v>0</v>
      </c>
      <c r="F21" s="32"/>
      <c r="G21" s="16"/>
      <c r="H21" s="40"/>
    </row>
    <row r="22" spans="1:8" x14ac:dyDescent="0.2">
      <c r="A22" s="12" t="s">
        <v>60</v>
      </c>
      <c r="B22" s="106" t="s">
        <v>19</v>
      </c>
      <c r="C22" s="30"/>
      <c r="D22" s="31"/>
      <c r="E22" s="32">
        <f>C22*D22</f>
        <v>0</v>
      </c>
      <c r="F22" s="32"/>
      <c r="G22" s="16"/>
      <c r="H22" s="17"/>
    </row>
    <row r="23" spans="1:8" x14ac:dyDescent="0.2">
      <c r="A23" s="12" t="s">
        <v>61</v>
      </c>
      <c r="B23" s="106" t="s">
        <v>48</v>
      </c>
      <c r="C23" s="30"/>
      <c r="D23" s="31"/>
      <c r="E23" s="32">
        <f t="shared" si="0"/>
        <v>0</v>
      </c>
      <c r="F23" s="32"/>
      <c r="G23" s="16"/>
      <c r="H23" s="17"/>
    </row>
    <row r="24" spans="1:8" x14ac:dyDescent="0.2">
      <c r="A24" s="12" t="s">
        <v>62</v>
      </c>
      <c r="B24" s="106" t="s">
        <v>48</v>
      </c>
      <c r="C24" s="30"/>
      <c r="D24" s="31"/>
      <c r="E24" s="32">
        <f t="shared" si="0"/>
        <v>0</v>
      </c>
      <c r="F24" s="32"/>
      <c r="G24" s="16"/>
      <c r="H24" s="17"/>
    </row>
    <row r="25" spans="1:8" x14ac:dyDescent="0.2">
      <c r="A25" s="12" t="s">
        <v>63</v>
      </c>
      <c r="B25" s="106" t="s">
        <v>48</v>
      </c>
      <c r="C25" s="30"/>
      <c r="D25" s="31"/>
      <c r="E25" s="32">
        <f t="shared" si="0"/>
        <v>0</v>
      </c>
      <c r="F25" s="32"/>
      <c r="G25" s="16"/>
      <c r="H25" s="17"/>
    </row>
    <row r="26" spans="1:8" x14ac:dyDescent="0.2">
      <c r="A26" s="12" t="s">
        <v>64</v>
      </c>
      <c r="B26" s="106" t="s">
        <v>48</v>
      </c>
      <c r="C26" s="30"/>
      <c r="D26" s="31"/>
      <c r="E26" s="32">
        <f t="shared" si="0"/>
        <v>0</v>
      </c>
      <c r="F26" s="32"/>
      <c r="G26" s="16"/>
      <c r="H26" s="17"/>
    </row>
    <row r="27" spans="1:8" ht="38.25" x14ac:dyDescent="0.2">
      <c r="A27" s="41" t="s">
        <v>65</v>
      </c>
      <c r="B27" s="106" t="s">
        <v>19</v>
      </c>
      <c r="C27" s="30"/>
      <c r="D27" s="31"/>
      <c r="E27" s="32">
        <f>C27*D27</f>
        <v>0</v>
      </c>
      <c r="F27" s="32"/>
      <c r="G27" s="16"/>
      <c r="H27" s="17"/>
    </row>
    <row r="28" spans="1:8" x14ac:dyDescent="0.2">
      <c r="A28" s="22" t="s">
        <v>66</v>
      </c>
      <c r="B28" s="107"/>
      <c r="C28" s="24"/>
      <c r="D28" s="39"/>
      <c r="E28" s="39"/>
      <c r="F28" s="27">
        <f>SUM(E29:E45)</f>
        <v>0</v>
      </c>
      <c r="G28" s="28">
        <f>IF(F142=0,0,F28/F142)</f>
        <v>0</v>
      </c>
      <c r="H28" s="17"/>
    </row>
    <row r="29" spans="1:8" x14ac:dyDescent="0.2">
      <c r="A29" s="12" t="s">
        <v>67</v>
      </c>
      <c r="B29" s="106" t="s">
        <v>48</v>
      </c>
      <c r="C29" s="30"/>
      <c r="D29" s="31"/>
      <c r="E29" s="32">
        <f t="shared" si="0"/>
        <v>0</v>
      </c>
      <c r="F29" s="32"/>
      <c r="G29" s="16"/>
      <c r="H29" s="17"/>
    </row>
    <row r="30" spans="1:8" x14ac:dyDescent="0.2">
      <c r="A30" s="12" t="s">
        <v>68</v>
      </c>
      <c r="B30" s="106" t="s">
        <v>48</v>
      </c>
      <c r="C30" s="30"/>
      <c r="D30" s="31"/>
      <c r="E30" s="32">
        <f t="shared" si="0"/>
        <v>0</v>
      </c>
      <c r="F30" s="32"/>
      <c r="G30" s="16"/>
      <c r="H30" s="17"/>
    </row>
    <row r="31" spans="1:8" x14ac:dyDescent="0.2">
      <c r="A31" s="12" t="s">
        <v>69</v>
      </c>
      <c r="B31" s="106" t="s">
        <v>48</v>
      </c>
      <c r="C31" s="30"/>
      <c r="D31" s="31"/>
      <c r="E31" s="32">
        <f t="shared" si="0"/>
        <v>0</v>
      </c>
      <c r="F31" s="32"/>
      <c r="G31" s="16"/>
      <c r="H31" s="42"/>
    </row>
    <row r="32" spans="1:8" x14ac:dyDescent="0.2">
      <c r="A32" s="12" t="s">
        <v>70</v>
      </c>
      <c r="B32" s="106" t="s">
        <v>19</v>
      </c>
      <c r="C32" s="30"/>
      <c r="D32" s="31"/>
      <c r="E32" s="32">
        <f t="shared" si="0"/>
        <v>0</v>
      </c>
      <c r="F32" s="32"/>
      <c r="G32" s="16"/>
      <c r="H32" s="42"/>
    </row>
    <row r="33" spans="1:8" x14ac:dyDescent="0.2">
      <c r="A33" s="12" t="s">
        <v>71</v>
      </c>
      <c r="B33" s="106" t="s">
        <v>19</v>
      </c>
      <c r="C33" s="30"/>
      <c r="D33" s="31"/>
      <c r="E33" s="32">
        <f t="shared" si="0"/>
        <v>0</v>
      </c>
      <c r="F33" s="32"/>
      <c r="G33" s="16"/>
      <c r="H33" s="42"/>
    </row>
    <row r="34" spans="1:8" x14ac:dyDescent="0.2">
      <c r="A34" s="12" t="s">
        <v>72</v>
      </c>
      <c r="B34" s="106" t="s">
        <v>19</v>
      </c>
      <c r="C34" s="30"/>
      <c r="D34" s="31"/>
      <c r="E34" s="32">
        <f t="shared" si="0"/>
        <v>0</v>
      </c>
      <c r="F34" s="32"/>
      <c r="G34" s="16"/>
      <c r="H34" s="17"/>
    </row>
    <row r="35" spans="1:8" x14ac:dyDescent="0.2">
      <c r="A35" s="12" t="s">
        <v>73</v>
      </c>
      <c r="B35" s="106" t="s">
        <v>48</v>
      </c>
      <c r="C35" s="30"/>
      <c r="D35" s="31"/>
      <c r="E35" s="32">
        <f t="shared" si="0"/>
        <v>0</v>
      </c>
      <c r="F35" s="32"/>
      <c r="G35" s="16"/>
      <c r="H35" s="42"/>
    </row>
    <row r="36" spans="1:8" x14ac:dyDescent="0.2">
      <c r="A36" s="12" t="s">
        <v>74</v>
      </c>
      <c r="B36" s="106" t="s">
        <v>19</v>
      </c>
      <c r="C36" s="30"/>
      <c r="D36" s="31"/>
      <c r="E36" s="32">
        <f t="shared" si="0"/>
        <v>0</v>
      </c>
      <c r="F36" s="32"/>
      <c r="G36" s="16"/>
      <c r="H36" s="17"/>
    </row>
    <row r="37" spans="1:8" x14ac:dyDescent="0.2">
      <c r="A37" s="12" t="s">
        <v>75</v>
      </c>
      <c r="B37" s="106" t="s">
        <v>19</v>
      </c>
      <c r="C37" s="30"/>
      <c r="D37" s="31"/>
      <c r="E37" s="32">
        <f t="shared" si="0"/>
        <v>0</v>
      </c>
      <c r="F37" s="32"/>
      <c r="G37" s="16"/>
      <c r="H37" s="42"/>
    </row>
    <row r="38" spans="1:8" x14ac:dyDescent="0.2">
      <c r="A38" s="12" t="s">
        <v>76</v>
      </c>
      <c r="B38" s="106" t="s">
        <v>19</v>
      </c>
      <c r="C38" s="30"/>
      <c r="D38" s="31"/>
      <c r="E38" s="32">
        <f t="shared" si="0"/>
        <v>0</v>
      </c>
      <c r="F38" s="32"/>
      <c r="G38" s="16"/>
      <c r="H38" s="42"/>
    </row>
    <row r="39" spans="1:8" x14ac:dyDescent="0.2">
      <c r="A39" s="12" t="s">
        <v>77</v>
      </c>
      <c r="B39" s="106" t="s">
        <v>19</v>
      </c>
      <c r="C39" s="30"/>
      <c r="D39" s="31"/>
      <c r="E39" s="32">
        <f t="shared" si="0"/>
        <v>0</v>
      </c>
      <c r="F39" s="32"/>
      <c r="G39" s="16"/>
      <c r="H39" s="42"/>
    </row>
    <row r="40" spans="1:8" x14ac:dyDescent="0.2">
      <c r="A40" s="12" t="s">
        <v>78</v>
      </c>
      <c r="B40" s="106" t="s">
        <v>19</v>
      </c>
      <c r="C40" s="30"/>
      <c r="D40" s="31"/>
      <c r="E40" s="32">
        <f t="shared" si="0"/>
        <v>0</v>
      </c>
      <c r="F40" s="32"/>
      <c r="G40" s="16"/>
      <c r="H40" s="17"/>
    </row>
    <row r="41" spans="1:8" x14ac:dyDescent="0.2">
      <c r="A41" s="12" t="s">
        <v>79</v>
      </c>
      <c r="B41" s="106" t="s">
        <v>19</v>
      </c>
      <c r="C41" s="30"/>
      <c r="D41" s="31"/>
      <c r="E41" s="32">
        <f t="shared" si="0"/>
        <v>0</v>
      </c>
      <c r="F41" s="12"/>
      <c r="G41" s="43"/>
      <c r="H41" s="17"/>
    </row>
    <row r="42" spans="1:8" x14ac:dyDescent="0.2">
      <c r="A42" s="12" t="s">
        <v>80</v>
      </c>
      <c r="B42" s="106" t="s">
        <v>19</v>
      </c>
      <c r="C42" s="30"/>
      <c r="D42" s="31"/>
      <c r="E42" s="32">
        <f t="shared" si="0"/>
        <v>0</v>
      </c>
      <c r="F42" s="32"/>
      <c r="G42" s="16"/>
      <c r="H42" s="17"/>
    </row>
    <row r="43" spans="1:8" x14ac:dyDescent="0.2">
      <c r="A43" s="12" t="s">
        <v>81</v>
      </c>
      <c r="B43" s="106" t="s">
        <v>19</v>
      </c>
      <c r="C43" s="30"/>
      <c r="D43" s="31"/>
      <c r="E43" s="32">
        <f t="shared" si="0"/>
        <v>0</v>
      </c>
      <c r="F43" s="12"/>
      <c r="G43" s="16"/>
      <c r="H43" s="17"/>
    </row>
    <row r="44" spans="1:8" x14ac:dyDescent="0.2">
      <c r="A44" s="12" t="s">
        <v>82</v>
      </c>
      <c r="B44" s="106" t="s">
        <v>19</v>
      </c>
      <c r="C44" s="30"/>
      <c r="D44" s="31"/>
      <c r="E44" s="32">
        <f t="shared" si="0"/>
        <v>0</v>
      </c>
      <c r="F44" s="32"/>
      <c r="G44" s="16"/>
      <c r="H44" s="17"/>
    </row>
    <row r="45" spans="1:8" x14ac:dyDescent="0.2">
      <c r="A45" s="12" t="s">
        <v>83</v>
      </c>
      <c r="B45" s="106" t="s">
        <v>19</v>
      </c>
      <c r="C45" s="30"/>
      <c r="D45" s="31"/>
      <c r="E45" s="32">
        <f t="shared" si="0"/>
        <v>0</v>
      </c>
      <c r="F45" s="32"/>
      <c r="G45" s="16"/>
      <c r="H45" s="17"/>
    </row>
    <row r="46" spans="1:8" x14ac:dyDescent="0.2">
      <c r="A46" s="22" t="s">
        <v>84</v>
      </c>
      <c r="B46" s="107"/>
      <c r="C46" s="24"/>
      <c r="D46" s="39"/>
      <c r="E46" s="39"/>
      <c r="F46" s="27">
        <f>SUM(E47:E49)</f>
        <v>0</v>
      </c>
      <c r="G46" s="28">
        <f>IF(F142=0,0,F46/F142)</f>
        <v>0</v>
      </c>
      <c r="H46" s="17"/>
    </row>
    <row r="47" spans="1:8" x14ac:dyDescent="0.2">
      <c r="A47" s="12" t="s">
        <v>85</v>
      </c>
      <c r="B47" s="106" t="s">
        <v>19</v>
      </c>
      <c r="C47" s="30"/>
      <c r="D47" s="31"/>
      <c r="E47" s="32">
        <f t="shared" si="0"/>
        <v>0</v>
      </c>
      <c r="F47" s="32"/>
      <c r="G47" s="16"/>
      <c r="H47" s="17"/>
    </row>
    <row r="48" spans="1:8" x14ac:dyDescent="0.2">
      <c r="A48" s="12" t="s">
        <v>86</v>
      </c>
      <c r="B48" s="106" t="s">
        <v>19</v>
      </c>
      <c r="C48" s="30"/>
      <c r="D48" s="31"/>
      <c r="E48" s="32">
        <f t="shared" si="0"/>
        <v>0</v>
      </c>
      <c r="F48" s="32"/>
      <c r="G48" s="16"/>
      <c r="H48" s="17"/>
    </row>
    <row r="49" spans="1:8" x14ac:dyDescent="0.2">
      <c r="A49" s="12" t="s">
        <v>87</v>
      </c>
      <c r="B49" s="106" t="s">
        <v>19</v>
      </c>
      <c r="C49" s="30"/>
      <c r="D49" s="31"/>
      <c r="E49" s="32">
        <f t="shared" si="0"/>
        <v>0</v>
      </c>
      <c r="F49" s="32"/>
      <c r="G49" s="16"/>
      <c r="H49" s="17"/>
    </row>
    <row r="50" spans="1:8" x14ac:dyDescent="0.2">
      <c r="A50" s="22" t="s">
        <v>88</v>
      </c>
      <c r="B50" s="107"/>
      <c r="C50" s="24"/>
      <c r="D50" s="39"/>
      <c r="E50" s="39"/>
      <c r="F50" s="27">
        <f>SUM(E51:E59)</f>
        <v>0</v>
      </c>
      <c r="G50" s="28">
        <f>IF(F142=0,0,F50/F142)</f>
        <v>0</v>
      </c>
      <c r="H50" s="17"/>
    </row>
    <row r="51" spans="1:8" x14ac:dyDescent="0.2">
      <c r="A51" s="12" t="s">
        <v>89</v>
      </c>
      <c r="B51" s="106" t="s">
        <v>19</v>
      </c>
      <c r="C51" s="30"/>
      <c r="D51" s="31"/>
      <c r="E51" s="32">
        <f t="shared" si="0"/>
        <v>0</v>
      </c>
      <c r="F51" s="32"/>
      <c r="G51" s="16"/>
      <c r="H51" s="17"/>
    </row>
    <row r="52" spans="1:8" x14ac:dyDescent="0.2">
      <c r="A52" s="12" t="s">
        <v>90</v>
      </c>
      <c r="B52" s="106" t="s">
        <v>19</v>
      </c>
      <c r="C52" s="30"/>
      <c r="D52" s="31"/>
      <c r="E52" s="32">
        <f t="shared" si="0"/>
        <v>0</v>
      </c>
      <c r="F52" s="32"/>
      <c r="G52" s="16"/>
      <c r="H52" s="17"/>
    </row>
    <row r="53" spans="1:8" x14ac:dyDescent="0.2">
      <c r="A53" s="12" t="s">
        <v>91</v>
      </c>
      <c r="B53" s="106" t="s">
        <v>19</v>
      </c>
      <c r="C53" s="30"/>
      <c r="D53" s="31"/>
      <c r="E53" s="32">
        <f t="shared" si="0"/>
        <v>0</v>
      </c>
      <c r="F53" s="32"/>
      <c r="G53" s="16"/>
      <c r="H53" s="12"/>
    </row>
    <row r="54" spans="1:8" x14ac:dyDescent="0.2">
      <c r="A54" s="12" t="s">
        <v>92</v>
      </c>
      <c r="B54" s="106" t="s">
        <v>19</v>
      </c>
      <c r="C54" s="30"/>
      <c r="D54" s="31"/>
      <c r="E54" s="32">
        <f t="shared" si="0"/>
        <v>0</v>
      </c>
      <c r="F54" s="32"/>
      <c r="G54" s="16"/>
      <c r="H54" s="17"/>
    </row>
    <row r="55" spans="1:8" x14ac:dyDescent="0.2">
      <c r="A55" s="12" t="s">
        <v>93</v>
      </c>
      <c r="B55" s="106" t="s">
        <v>19</v>
      </c>
      <c r="C55" s="30"/>
      <c r="D55" s="31"/>
      <c r="E55" s="32">
        <f t="shared" si="0"/>
        <v>0</v>
      </c>
      <c r="F55" s="32"/>
      <c r="G55" s="16"/>
      <c r="H55" s="17"/>
    </row>
    <row r="56" spans="1:8" x14ac:dyDescent="0.2">
      <c r="A56" s="12" t="s">
        <v>94</v>
      </c>
      <c r="B56" s="106" t="s">
        <v>19</v>
      </c>
      <c r="C56" s="30"/>
      <c r="D56" s="31"/>
      <c r="E56" s="32">
        <f t="shared" si="0"/>
        <v>0</v>
      </c>
      <c r="F56" s="32"/>
      <c r="G56" s="16"/>
      <c r="H56" s="17"/>
    </row>
    <row r="57" spans="1:8" x14ac:dyDescent="0.2">
      <c r="A57" s="12" t="s">
        <v>95</v>
      </c>
      <c r="B57" s="106" t="s">
        <v>19</v>
      </c>
      <c r="C57" s="30"/>
      <c r="D57" s="31"/>
      <c r="E57" s="32">
        <f t="shared" si="0"/>
        <v>0</v>
      </c>
      <c r="F57" s="32"/>
      <c r="G57" s="16"/>
      <c r="H57" s="17"/>
    </row>
    <row r="58" spans="1:8" x14ac:dyDescent="0.2">
      <c r="A58" s="12" t="s">
        <v>96</v>
      </c>
      <c r="B58" s="106" t="s">
        <v>19</v>
      </c>
      <c r="C58" s="30"/>
      <c r="D58" s="31"/>
      <c r="E58" s="32">
        <f t="shared" si="0"/>
        <v>0</v>
      </c>
      <c r="F58" s="32"/>
      <c r="G58" s="16"/>
      <c r="H58" s="17"/>
    </row>
    <row r="59" spans="1:8" x14ac:dyDescent="0.2">
      <c r="A59" s="12" t="s">
        <v>97</v>
      </c>
      <c r="B59" s="106" t="s">
        <v>19</v>
      </c>
      <c r="C59" s="30"/>
      <c r="D59" s="31"/>
      <c r="E59" s="32">
        <f t="shared" si="0"/>
        <v>0</v>
      </c>
      <c r="F59" s="32"/>
      <c r="G59" s="16"/>
      <c r="H59" s="17"/>
    </row>
    <row r="60" spans="1:8" x14ac:dyDescent="0.2">
      <c r="A60" s="22" t="s">
        <v>98</v>
      </c>
      <c r="B60" s="107"/>
      <c r="C60" s="24"/>
      <c r="D60" s="39"/>
      <c r="E60" s="39"/>
      <c r="F60" s="27">
        <f>SUM(E61:E73)</f>
        <v>0</v>
      </c>
      <c r="G60" s="28">
        <f>IF(F142=0,0,F60/F142)</f>
        <v>0</v>
      </c>
      <c r="H60" s="17"/>
    </row>
    <row r="61" spans="1:8" x14ac:dyDescent="0.2">
      <c r="A61" s="12" t="s">
        <v>99</v>
      </c>
      <c r="B61" s="106" t="s">
        <v>19</v>
      </c>
      <c r="C61" s="30"/>
      <c r="D61" s="31"/>
      <c r="E61" s="32">
        <f t="shared" si="0"/>
        <v>0</v>
      </c>
      <c r="F61" s="32"/>
      <c r="G61" s="16"/>
      <c r="H61" s="17"/>
    </row>
    <row r="62" spans="1:8" x14ac:dyDescent="0.2">
      <c r="A62" s="12" t="s">
        <v>100</v>
      </c>
      <c r="B62" s="106" t="s">
        <v>19</v>
      </c>
      <c r="C62" s="30"/>
      <c r="D62" s="31"/>
      <c r="E62" s="32">
        <f t="shared" si="0"/>
        <v>0</v>
      </c>
      <c r="F62" s="32"/>
      <c r="G62" s="16"/>
      <c r="H62" s="17"/>
    </row>
    <row r="63" spans="1:8" x14ac:dyDescent="0.2">
      <c r="A63" s="12" t="s">
        <v>101</v>
      </c>
      <c r="B63" s="106" t="s">
        <v>19</v>
      </c>
      <c r="C63" s="30"/>
      <c r="D63" s="31"/>
      <c r="E63" s="32">
        <f t="shared" si="0"/>
        <v>0</v>
      </c>
      <c r="F63" s="32"/>
      <c r="G63" s="16"/>
      <c r="H63" s="17"/>
    </row>
    <row r="64" spans="1:8" x14ac:dyDescent="0.2">
      <c r="A64" s="12" t="s">
        <v>102</v>
      </c>
      <c r="B64" s="106" t="s">
        <v>19</v>
      </c>
      <c r="C64" s="30"/>
      <c r="D64" s="31"/>
      <c r="E64" s="32">
        <f t="shared" si="0"/>
        <v>0</v>
      </c>
      <c r="F64" s="32"/>
      <c r="G64" s="16"/>
      <c r="H64" s="17"/>
    </row>
    <row r="65" spans="1:8" x14ac:dyDescent="0.2">
      <c r="A65" s="12" t="s">
        <v>103</v>
      </c>
      <c r="B65" s="106" t="s">
        <v>19</v>
      </c>
      <c r="C65" s="30"/>
      <c r="D65" s="31"/>
      <c r="E65" s="32">
        <f t="shared" si="0"/>
        <v>0</v>
      </c>
      <c r="F65" s="32"/>
      <c r="G65" s="16"/>
      <c r="H65" s="17"/>
    </row>
    <row r="66" spans="1:8" x14ac:dyDescent="0.2">
      <c r="A66" s="12" t="s">
        <v>104</v>
      </c>
      <c r="B66" s="106" t="s">
        <v>19</v>
      </c>
      <c r="C66" s="30"/>
      <c r="D66" s="31"/>
      <c r="E66" s="32">
        <f t="shared" si="0"/>
        <v>0</v>
      </c>
      <c r="F66" s="32"/>
      <c r="G66" s="16"/>
      <c r="H66" s="17"/>
    </row>
    <row r="67" spans="1:8" x14ac:dyDescent="0.2">
      <c r="A67" s="12" t="s">
        <v>105</v>
      </c>
      <c r="B67" s="106" t="s">
        <v>19</v>
      </c>
      <c r="C67" s="30"/>
      <c r="D67" s="31"/>
      <c r="E67" s="32">
        <f t="shared" si="0"/>
        <v>0</v>
      </c>
      <c r="F67" s="32"/>
      <c r="G67" s="16"/>
      <c r="H67" s="17"/>
    </row>
    <row r="68" spans="1:8" x14ac:dyDescent="0.2">
      <c r="A68" s="12" t="s">
        <v>106</v>
      </c>
      <c r="B68" s="106" t="s">
        <v>19</v>
      </c>
      <c r="C68" s="30"/>
      <c r="D68" s="31"/>
      <c r="E68" s="32">
        <f t="shared" si="0"/>
        <v>0</v>
      </c>
      <c r="F68" s="32"/>
      <c r="G68" s="16"/>
      <c r="H68" s="17"/>
    </row>
    <row r="69" spans="1:8" x14ac:dyDescent="0.2">
      <c r="A69" s="12" t="s">
        <v>107</v>
      </c>
      <c r="B69" s="106" t="s">
        <v>19</v>
      </c>
      <c r="C69" s="30"/>
      <c r="D69" s="31"/>
      <c r="E69" s="32">
        <f t="shared" si="0"/>
        <v>0</v>
      </c>
      <c r="F69" s="32"/>
      <c r="G69" s="16"/>
      <c r="H69" s="17"/>
    </row>
    <row r="70" spans="1:8" x14ac:dyDescent="0.2">
      <c r="A70" s="12" t="s">
        <v>108</v>
      </c>
      <c r="B70" s="106" t="s">
        <v>19</v>
      </c>
      <c r="C70" s="30"/>
      <c r="D70" s="31"/>
      <c r="E70" s="32">
        <f t="shared" si="0"/>
        <v>0</v>
      </c>
      <c r="F70" s="32"/>
      <c r="G70" s="16"/>
      <c r="H70" s="17"/>
    </row>
    <row r="71" spans="1:8" x14ac:dyDescent="0.2">
      <c r="A71" s="12" t="s">
        <v>109</v>
      </c>
      <c r="B71" s="106" t="s">
        <v>19</v>
      </c>
      <c r="C71" s="30"/>
      <c r="D71" s="31"/>
      <c r="E71" s="32">
        <f t="shared" si="0"/>
        <v>0</v>
      </c>
      <c r="F71" s="32"/>
      <c r="G71" s="16"/>
      <c r="H71" s="17"/>
    </row>
    <row r="72" spans="1:8" x14ac:dyDescent="0.2">
      <c r="A72" s="12" t="s">
        <v>110</v>
      </c>
      <c r="B72" s="106" t="s">
        <v>19</v>
      </c>
      <c r="C72" s="30"/>
      <c r="D72" s="31"/>
      <c r="E72" s="32">
        <f t="shared" si="0"/>
        <v>0</v>
      </c>
      <c r="F72" s="32"/>
      <c r="G72" s="16"/>
      <c r="H72" s="17"/>
    </row>
    <row r="73" spans="1:8" x14ac:dyDescent="0.2">
      <c r="A73" s="12" t="s">
        <v>111</v>
      </c>
      <c r="B73" s="106" t="s">
        <v>19</v>
      </c>
      <c r="C73" s="30"/>
      <c r="D73" s="31"/>
      <c r="E73" s="32">
        <f t="shared" si="0"/>
        <v>0</v>
      </c>
      <c r="F73" s="32"/>
      <c r="G73" s="16"/>
      <c r="H73" s="17"/>
    </row>
    <row r="74" spans="1:8" x14ac:dyDescent="0.2">
      <c r="A74" s="22" t="s">
        <v>112</v>
      </c>
      <c r="B74" s="107"/>
      <c r="C74" s="24"/>
      <c r="D74" s="39"/>
      <c r="E74" s="39"/>
      <c r="F74" s="27">
        <f>SUM(E75:E79)</f>
        <v>0</v>
      </c>
      <c r="G74" s="28">
        <f>IF(F142=0,0,F74/F142)</f>
        <v>0</v>
      </c>
      <c r="H74" s="17"/>
    </row>
    <row r="75" spans="1:8" x14ac:dyDescent="0.2">
      <c r="A75" s="12" t="s">
        <v>113</v>
      </c>
      <c r="B75" s="106" t="s">
        <v>19</v>
      </c>
      <c r="C75" s="30"/>
      <c r="D75" s="31"/>
      <c r="E75" s="32">
        <f t="shared" si="0"/>
        <v>0</v>
      </c>
      <c r="F75" s="32"/>
      <c r="G75" s="16"/>
      <c r="H75" s="17"/>
    </row>
    <row r="76" spans="1:8" x14ac:dyDescent="0.2">
      <c r="A76" s="12" t="s">
        <v>114</v>
      </c>
      <c r="B76" s="106" t="s">
        <v>19</v>
      </c>
      <c r="C76" s="30"/>
      <c r="D76" s="31"/>
      <c r="E76" s="32">
        <f t="shared" si="0"/>
        <v>0</v>
      </c>
      <c r="F76" s="32"/>
      <c r="G76" s="16"/>
      <c r="H76" s="17"/>
    </row>
    <row r="77" spans="1:8" x14ac:dyDescent="0.2">
      <c r="A77" s="40" t="s">
        <v>115</v>
      </c>
      <c r="B77" s="106" t="s">
        <v>19</v>
      </c>
      <c r="C77" s="30"/>
      <c r="D77" s="31"/>
      <c r="E77" s="32">
        <f t="shared" si="0"/>
        <v>0</v>
      </c>
      <c r="F77" s="32"/>
      <c r="G77" s="16"/>
      <c r="H77" s="17"/>
    </row>
    <row r="78" spans="1:8" x14ac:dyDescent="0.2">
      <c r="A78" s="12" t="s">
        <v>116</v>
      </c>
      <c r="B78" s="106" t="s">
        <v>19</v>
      </c>
      <c r="C78" s="30"/>
      <c r="D78" s="31"/>
      <c r="E78" s="32">
        <f t="shared" si="0"/>
        <v>0</v>
      </c>
      <c r="F78" s="32"/>
      <c r="G78" s="16"/>
      <c r="H78" s="17"/>
    </row>
    <row r="79" spans="1:8" x14ac:dyDescent="0.2">
      <c r="A79" s="12" t="s">
        <v>117</v>
      </c>
      <c r="B79" s="106" t="s">
        <v>19</v>
      </c>
      <c r="C79" s="30"/>
      <c r="D79" s="31"/>
      <c r="E79" s="32">
        <f t="shared" si="0"/>
        <v>0</v>
      </c>
      <c r="F79" s="32"/>
      <c r="G79" s="16"/>
      <c r="H79" s="17"/>
    </row>
    <row r="80" spans="1:8" x14ac:dyDescent="0.2">
      <c r="A80" s="22" t="s">
        <v>118</v>
      </c>
      <c r="B80" s="107"/>
      <c r="C80" s="24"/>
      <c r="D80" s="39"/>
      <c r="E80" s="39"/>
      <c r="F80" s="27">
        <f>SUM(E81:E91)</f>
        <v>0</v>
      </c>
      <c r="G80" s="28">
        <f>IF(F142=0,0,F80/F142)</f>
        <v>0</v>
      </c>
      <c r="H80" s="17"/>
    </row>
    <row r="81" spans="1:8" x14ac:dyDescent="0.2">
      <c r="A81" s="12" t="s">
        <v>119</v>
      </c>
      <c r="B81" s="106" t="s">
        <v>19</v>
      </c>
      <c r="C81" s="30"/>
      <c r="D81" s="42"/>
      <c r="E81" s="32">
        <f t="shared" ref="E81:E100" si="1">C81*D81</f>
        <v>0</v>
      </c>
      <c r="F81" s="32"/>
      <c r="G81" s="16"/>
      <c r="H81" s="17"/>
    </row>
    <row r="82" spans="1:8" x14ac:dyDescent="0.2">
      <c r="A82" s="12" t="s">
        <v>120</v>
      </c>
      <c r="B82" s="106" t="s">
        <v>19</v>
      </c>
      <c r="C82" s="30"/>
      <c r="D82" s="42"/>
      <c r="E82" s="32">
        <f t="shared" si="1"/>
        <v>0</v>
      </c>
      <c r="F82" s="32"/>
      <c r="G82" s="43"/>
      <c r="H82" s="17"/>
    </row>
    <row r="83" spans="1:8" x14ac:dyDescent="0.2">
      <c r="A83" s="12" t="s">
        <v>121</v>
      </c>
      <c r="B83" s="106" t="s">
        <v>19</v>
      </c>
      <c r="C83" s="30"/>
      <c r="D83" s="42"/>
      <c r="E83" s="32">
        <f t="shared" si="1"/>
        <v>0</v>
      </c>
      <c r="F83" s="32"/>
      <c r="G83" s="16"/>
      <c r="H83" s="17"/>
    </row>
    <row r="84" spans="1:8" x14ac:dyDescent="0.2">
      <c r="A84" s="12" t="s">
        <v>122</v>
      </c>
      <c r="B84" s="106" t="s">
        <v>19</v>
      </c>
      <c r="C84" s="30"/>
      <c r="D84" s="42"/>
      <c r="E84" s="32">
        <f t="shared" si="1"/>
        <v>0</v>
      </c>
      <c r="F84" s="32"/>
      <c r="G84" s="16"/>
      <c r="H84" s="17"/>
    </row>
    <row r="85" spans="1:8" x14ac:dyDescent="0.2">
      <c r="A85" s="12" t="s">
        <v>123</v>
      </c>
      <c r="B85" s="106" t="s">
        <v>19</v>
      </c>
      <c r="C85" s="30"/>
      <c r="D85" s="42"/>
      <c r="E85" s="32">
        <f t="shared" si="1"/>
        <v>0</v>
      </c>
      <c r="F85" s="32"/>
      <c r="G85" s="16"/>
      <c r="H85" s="17"/>
    </row>
    <row r="86" spans="1:8" x14ac:dyDescent="0.2">
      <c r="A86" s="12" t="s">
        <v>124</v>
      </c>
      <c r="B86" s="106" t="s">
        <v>19</v>
      </c>
      <c r="C86" s="30"/>
      <c r="D86" s="42"/>
      <c r="E86" s="32">
        <f t="shared" si="1"/>
        <v>0</v>
      </c>
      <c r="F86" s="32"/>
      <c r="G86" s="16"/>
      <c r="H86" s="17"/>
    </row>
    <row r="87" spans="1:8" x14ac:dyDescent="0.2">
      <c r="A87" s="12" t="s">
        <v>125</v>
      </c>
      <c r="B87" s="106" t="s">
        <v>19</v>
      </c>
      <c r="C87" s="30"/>
      <c r="D87" s="42"/>
      <c r="E87" s="32">
        <f t="shared" si="1"/>
        <v>0</v>
      </c>
      <c r="F87" s="32"/>
      <c r="G87" s="16"/>
      <c r="H87" s="17"/>
    </row>
    <row r="88" spans="1:8" x14ac:dyDescent="0.2">
      <c r="A88" s="12" t="s">
        <v>126</v>
      </c>
      <c r="B88" s="106" t="s">
        <v>19</v>
      </c>
      <c r="C88" s="30"/>
      <c r="D88" s="42"/>
      <c r="E88" s="32">
        <f t="shared" si="1"/>
        <v>0</v>
      </c>
      <c r="F88" s="32"/>
      <c r="G88" s="16"/>
      <c r="H88" s="17"/>
    </row>
    <row r="89" spans="1:8" x14ac:dyDescent="0.2">
      <c r="A89" s="12" t="s">
        <v>127</v>
      </c>
      <c r="B89" s="106" t="s">
        <v>19</v>
      </c>
      <c r="C89" s="30"/>
      <c r="D89" s="42"/>
      <c r="E89" s="32">
        <f t="shared" si="1"/>
        <v>0</v>
      </c>
      <c r="F89" s="32"/>
      <c r="G89" s="16"/>
      <c r="H89" s="17"/>
    </row>
    <row r="90" spans="1:8" x14ac:dyDescent="0.2">
      <c r="A90" s="12" t="s">
        <v>128</v>
      </c>
      <c r="B90" s="106" t="s">
        <v>19</v>
      </c>
      <c r="C90" s="30"/>
      <c r="D90" s="42"/>
      <c r="E90" s="32">
        <f t="shared" si="1"/>
        <v>0</v>
      </c>
      <c r="F90" s="32"/>
      <c r="G90" s="16"/>
      <c r="H90" s="17"/>
    </row>
    <row r="91" spans="1:8" x14ac:dyDescent="0.2">
      <c r="A91" s="12" t="s">
        <v>129</v>
      </c>
      <c r="B91" s="106" t="s">
        <v>19</v>
      </c>
      <c r="C91" s="30"/>
      <c r="D91" s="42"/>
      <c r="E91" s="32">
        <f t="shared" si="1"/>
        <v>0</v>
      </c>
      <c r="F91" s="32"/>
      <c r="G91" s="16"/>
      <c r="H91" s="17"/>
    </row>
    <row r="92" spans="1:8" x14ac:dyDescent="0.2">
      <c r="A92" s="22" t="s">
        <v>130</v>
      </c>
      <c r="B92" s="107"/>
      <c r="C92" s="24"/>
      <c r="D92" s="39"/>
      <c r="E92" s="39"/>
      <c r="F92" s="27">
        <f>SUM(E93:E100)</f>
        <v>0</v>
      </c>
      <c r="G92" s="28">
        <f>IF(F142=0,0,F92/F142)</f>
        <v>0</v>
      </c>
      <c r="H92" s="17"/>
    </row>
    <row r="93" spans="1:8" x14ac:dyDescent="0.2">
      <c r="A93" s="12" t="s">
        <v>131</v>
      </c>
      <c r="B93" s="106" t="s">
        <v>19</v>
      </c>
      <c r="C93" s="30"/>
      <c r="D93" s="44"/>
      <c r="E93" s="32">
        <f t="shared" si="1"/>
        <v>0</v>
      </c>
      <c r="F93" s="32"/>
      <c r="G93" s="16"/>
      <c r="H93" s="17"/>
    </row>
    <row r="94" spans="1:8" x14ac:dyDescent="0.2">
      <c r="A94" s="12" t="s">
        <v>132</v>
      </c>
      <c r="B94" s="106" t="s">
        <v>19</v>
      </c>
      <c r="C94" s="30"/>
      <c r="D94" s="38"/>
      <c r="E94" s="32">
        <f t="shared" si="1"/>
        <v>0</v>
      </c>
      <c r="F94" s="32"/>
      <c r="G94" s="16"/>
      <c r="H94" s="17"/>
    </row>
    <row r="95" spans="1:8" x14ac:dyDescent="0.2">
      <c r="A95" s="12" t="s">
        <v>133</v>
      </c>
      <c r="B95" s="106" t="s">
        <v>19</v>
      </c>
      <c r="C95" s="30"/>
      <c r="D95" s="45"/>
      <c r="E95" s="32">
        <f t="shared" si="1"/>
        <v>0</v>
      </c>
      <c r="F95" s="32"/>
      <c r="G95" s="16"/>
      <c r="H95" s="17"/>
    </row>
    <row r="96" spans="1:8" x14ac:dyDescent="0.2">
      <c r="A96" s="12" t="s">
        <v>134</v>
      </c>
      <c r="B96" s="106" t="s">
        <v>19</v>
      </c>
      <c r="C96" s="30"/>
      <c r="D96" s="45"/>
      <c r="E96" s="32">
        <f t="shared" si="1"/>
        <v>0</v>
      </c>
      <c r="F96" s="32"/>
      <c r="G96" s="16"/>
      <c r="H96" s="17"/>
    </row>
    <row r="97" spans="1:8" x14ac:dyDescent="0.2">
      <c r="A97" s="12" t="s">
        <v>135</v>
      </c>
      <c r="B97" s="106" t="s">
        <v>19</v>
      </c>
      <c r="C97" s="30"/>
      <c r="D97" s="45"/>
      <c r="E97" s="32">
        <f t="shared" si="1"/>
        <v>0</v>
      </c>
      <c r="F97" s="32"/>
      <c r="G97" s="16"/>
      <c r="H97" s="17"/>
    </row>
    <row r="98" spans="1:8" x14ac:dyDescent="0.2">
      <c r="A98" s="12" t="s">
        <v>136</v>
      </c>
      <c r="B98" s="106" t="s">
        <v>19</v>
      </c>
      <c r="C98" s="30"/>
      <c r="D98" s="45"/>
      <c r="E98" s="32">
        <f t="shared" si="1"/>
        <v>0</v>
      </c>
      <c r="F98" s="32"/>
      <c r="G98" s="16"/>
      <c r="H98" s="17"/>
    </row>
    <row r="99" spans="1:8" x14ac:dyDescent="0.2">
      <c r="A99" s="12" t="s">
        <v>137</v>
      </c>
      <c r="B99" s="106" t="s">
        <v>19</v>
      </c>
      <c r="C99" s="30"/>
      <c r="D99" s="45"/>
      <c r="E99" s="32">
        <f t="shared" si="1"/>
        <v>0</v>
      </c>
      <c r="F99" s="32"/>
      <c r="G99" s="16"/>
      <c r="H99" s="17"/>
    </row>
    <row r="100" spans="1:8" x14ac:dyDescent="0.2">
      <c r="A100" s="12" t="s">
        <v>138</v>
      </c>
      <c r="B100" s="106" t="s">
        <v>19</v>
      </c>
      <c r="C100" s="30"/>
      <c r="D100" s="45"/>
      <c r="E100" s="32">
        <f t="shared" si="1"/>
        <v>0</v>
      </c>
      <c r="F100" s="32"/>
      <c r="G100" s="16"/>
      <c r="H100" s="17"/>
    </row>
    <row r="101" spans="1:8" x14ac:dyDescent="0.2">
      <c r="A101" s="22" t="s">
        <v>139</v>
      </c>
      <c r="B101" s="107"/>
      <c r="C101" s="24"/>
      <c r="D101" s="39"/>
      <c r="E101" s="39"/>
      <c r="F101" s="27">
        <f>SUM(E102:E102)</f>
        <v>0</v>
      </c>
      <c r="G101" s="28">
        <f>IF(F142=0,0,F101/F142)</f>
        <v>0</v>
      </c>
      <c r="H101" s="17"/>
    </row>
    <row r="102" spans="1:8" x14ac:dyDescent="0.2">
      <c r="A102" s="46" t="s">
        <v>140</v>
      </c>
      <c r="B102" s="106" t="s">
        <v>41</v>
      </c>
      <c r="C102" s="30"/>
      <c r="D102" s="45"/>
      <c r="E102" s="32">
        <f>C102*D102</f>
        <v>0</v>
      </c>
      <c r="F102" s="32"/>
      <c r="G102" s="16"/>
      <c r="H102" s="17"/>
    </row>
    <row r="103" spans="1:8" x14ac:dyDescent="0.2">
      <c r="A103" s="22" t="s">
        <v>141</v>
      </c>
      <c r="B103" s="107"/>
      <c r="C103" s="24"/>
      <c r="D103" s="39"/>
      <c r="E103" s="39"/>
      <c r="F103" s="27">
        <f>SUM(E104:E106)</f>
        <v>0</v>
      </c>
      <c r="G103" s="28">
        <f>IF(F142=0,0,F103/F142)</f>
        <v>0</v>
      </c>
      <c r="H103" s="17"/>
    </row>
    <row r="104" spans="1:8" x14ac:dyDescent="0.2">
      <c r="A104" s="12" t="s">
        <v>142</v>
      </c>
      <c r="B104" s="106" t="s">
        <v>19</v>
      </c>
      <c r="C104" s="30"/>
      <c r="D104" s="45"/>
      <c r="E104" s="32">
        <f>C104*D104</f>
        <v>0</v>
      </c>
      <c r="F104" s="32"/>
      <c r="G104" s="16"/>
      <c r="H104" s="17"/>
    </row>
    <row r="105" spans="1:8" x14ac:dyDescent="0.2">
      <c r="A105" s="12" t="s">
        <v>143</v>
      </c>
      <c r="B105" s="106" t="s">
        <v>19</v>
      </c>
      <c r="C105" s="30"/>
      <c r="D105" s="45"/>
      <c r="E105" s="32">
        <f>C105*D105</f>
        <v>0</v>
      </c>
      <c r="F105" s="32"/>
      <c r="G105" s="16"/>
      <c r="H105" s="17"/>
    </row>
    <row r="106" spans="1:8" x14ac:dyDescent="0.2">
      <c r="A106" s="12" t="s">
        <v>144</v>
      </c>
      <c r="B106" s="106" t="s">
        <v>19</v>
      </c>
      <c r="C106" s="30"/>
      <c r="D106" s="45"/>
      <c r="E106" s="32">
        <f>C106*D106</f>
        <v>0</v>
      </c>
      <c r="F106" s="32"/>
      <c r="G106" s="16"/>
      <c r="H106" s="17"/>
    </row>
    <row r="107" spans="1:8" x14ac:dyDescent="0.2">
      <c r="A107" s="22" t="s">
        <v>145</v>
      </c>
      <c r="B107" s="107"/>
      <c r="C107" s="24"/>
      <c r="D107" s="39"/>
      <c r="E107" s="39"/>
      <c r="F107" s="27">
        <f>SUM(E108:E112)</f>
        <v>0</v>
      </c>
      <c r="G107" s="28">
        <f>IF(F142=0,0,F107/F142)</f>
        <v>0</v>
      </c>
      <c r="H107" s="17"/>
    </row>
    <row r="108" spans="1:8" x14ac:dyDescent="0.2">
      <c r="A108" s="12" t="s">
        <v>146</v>
      </c>
      <c r="B108" s="106" t="s">
        <v>19</v>
      </c>
      <c r="C108" s="30"/>
      <c r="D108" s="42"/>
      <c r="E108" s="32">
        <f>C108*D108</f>
        <v>0</v>
      </c>
      <c r="F108" s="32"/>
      <c r="G108" s="16"/>
      <c r="H108" s="17"/>
    </row>
    <row r="109" spans="1:8" x14ac:dyDescent="0.2">
      <c r="A109" s="12" t="s">
        <v>147</v>
      </c>
      <c r="B109" s="106" t="s">
        <v>19</v>
      </c>
      <c r="C109" s="30"/>
      <c r="D109" s="45"/>
      <c r="E109" s="32">
        <f>C109*D109</f>
        <v>0</v>
      </c>
      <c r="F109" s="32"/>
      <c r="G109" s="16"/>
      <c r="H109" s="17"/>
    </row>
    <row r="110" spans="1:8" x14ac:dyDescent="0.2">
      <c r="A110" s="12" t="s">
        <v>148</v>
      </c>
      <c r="B110" s="106" t="s">
        <v>19</v>
      </c>
      <c r="C110" s="30"/>
      <c r="D110" s="45"/>
      <c r="E110" s="32">
        <f>C110*D110</f>
        <v>0</v>
      </c>
      <c r="F110" s="32"/>
      <c r="G110" s="16"/>
      <c r="H110" s="17"/>
    </row>
    <row r="111" spans="1:8" x14ac:dyDescent="0.2">
      <c r="A111" s="12" t="s">
        <v>149</v>
      </c>
      <c r="B111" s="106" t="s">
        <v>19</v>
      </c>
      <c r="C111" s="30"/>
      <c r="D111" s="45"/>
      <c r="E111" s="32">
        <f>C111*D111</f>
        <v>0</v>
      </c>
      <c r="F111" s="32"/>
      <c r="G111" s="16"/>
      <c r="H111" s="17"/>
    </row>
    <row r="112" spans="1:8" x14ac:dyDescent="0.2">
      <c r="A112" s="12" t="s">
        <v>150</v>
      </c>
      <c r="B112" s="106" t="s">
        <v>19</v>
      </c>
      <c r="C112" s="30"/>
      <c r="D112" s="45"/>
      <c r="E112" s="32">
        <f>C112*D112</f>
        <v>0</v>
      </c>
      <c r="F112" s="32"/>
      <c r="G112" s="16"/>
      <c r="H112" s="17"/>
    </row>
    <row r="113" spans="1:8" x14ac:dyDescent="0.2">
      <c r="A113" s="22" t="s">
        <v>151</v>
      </c>
      <c r="B113" s="107"/>
      <c r="C113" s="24"/>
      <c r="D113" s="39"/>
      <c r="E113" s="39"/>
      <c r="F113" s="27">
        <f>SUM(E114:E115)</f>
        <v>0</v>
      </c>
      <c r="G113" s="28">
        <f>IF(F142=0,0,F113/F142)</f>
        <v>0</v>
      </c>
      <c r="H113" s="17"/>
    </row>
    <row r="114" spans="1:8" x14ac:dyDescent="0.2">
      <c r="A114" s="46" t="s">
        <v>152</v>
      </c>
      <c r="B114" s="108" t="s">
        <v>153</v>
      </c>
      <c r="C114" s="30"/>
      <c r="D114" s="45"/>
      <c r="E114" s="32">
        <f>C114*D114</f>
        <v>0</v>
      </c>
      <c r="F114" s="17"/>
      <c r="G114" s="16"/>
      <c r="H114" s="17"/>
    </row>
    <row r="115" spans="1:8" x14ac:dyDescent="0.2">
      <c r="A115" s="46" t="s">
        <v>154</v>
      </c>
      <c r="B115" s="108" t="s">
        <v>153</v>
      </c>
      <c r="C115" s="30"/>
      <c r="D115" s="45"/>
      <c r="E115" s="32">
        <f>C115*D115</f>
        <v>0</v>
      </c>
      <c r="F115" s="17"/>
      <c r="G115" s="16"/>
      <c r="H115" s="17"/>
    </row>
    <row r="116" spans="1:8" x14ac:dyDescent="0.2">
      <c r="A116" s="22" t="s">
        <v>155</v>
      </c>
      <c r="B116" s="107"/>
      <c r="C116" s="24"/>
      <c r="D116" s="39"/>
      <c r="E116" s="39"/>
      <c r="F116" s="27">
        <f>SUM(E117:E118)</f>
        <v>0</v>
      </c>
      <c r="G116" s="28">
        <f>IF(F142=0,0,F116/F142)</f>
        <v>0</v>
      </c>
      <c r="H116" s="17"/>
    </row>
    <row r="117" spans="1:8" x14ac:dyDescent="0.2">
      <c r="A117" s="40" t="s">
        <v>156</v>
      </c>
      <c r="B117" s="106" t="s">
        <v>19</v>
      </c>
      <c r="C117" s="30"/>
      <c r="D117" s="42"/>
      <c r="E117" s="32">
        <f>C117*D117</f>
        <v>0</v>
      </c>
      <c r="F117" s="17"/>
      <c r="G117" s="16"/>
      <c r="H117" s="17"/>
    </row>
    <row r="118" spans="1:8" x14ac:dyDescent="0.2">
      <c r="A118" s="40" t="s">
        <v>157</v>
      </c>
      <c r="B118" s="106" t="s">
        <v>41</v>
      </c>
      <c r="C118" s="30"/>
      <c r="D118" s="42"/>
      <c r="E118" s="32">
        <f>C118*D118</f>
        <v>0</v>
      </c>
      <c r="F118" s="17"/>
      <c r="G118" s="16"/>
      <c r="H118" s="17"/>
    </row>
    <row r="119" spans="1:8" x14ac:dyDescent="0.2">
      <c r="A119" s="22" t="s">
        <v>158</v>
      </c>
      <c r="B119" s="107"/>
      <c r="C119" s="24"/>
      <c r="D119" s="39"/>
      <c r="E119" s="39"/>
      <c r="F119" s="27">
        <f>SUM(E120:E122)</f>
        <v>0</v>
      </c>
      <c r="G119" s="28">
        <f>IF(F142=0,0,F119/F142)</f>
        <v>0</v>
      </c>
      <c r="H119" s="17"/>
    </row>
    <row r="120" spans="1:8" x14ac:dyDescent="0.2">
      <c r="A120" s="40" t="s">
        <v>159</v>
      </c>
      <c r="B120" s="106" t="s">
        <v>41</v>
      </c>
      <c r="C120" s="30"/>
      <c r="D120" s="30"/>
      <c r="E120" s="32">
        <f>C120*D120</f>
        <v>0</v>
      </c>
      <c r="F120" s="17"/>
      <c r="G120" s="16"/>
      <c r="H120" s="17"/>
    </row>
    <row r="121" spans="1:8" x14ac:dyDescent="0.2">
      <c r="A121" s="40" t="s">
        <v>160</v>
      </c>
      <c r="B121" s="106" t="s">
        <v>34</v>
      </c>
      <c r="C121" s="30"/>
      <c r="D121" s="42"/>
      <c r="E121" s="32">
        <f>C121*D121</f>
        <v>0</v>
      </c>
      <c r="F121" s="17"/>
      <c r="G121" s="16"/>
      <c r="H121" s="17"/>
    </row>
    <row r="122" spans="1:8" x14ac:dyDescent="0.2">
      <c r="A122" s="48" t="s">
        <v>161</v>
      </c>
      <c r="B122" s="106" t="s">
        <v>41</v>
      </c>
      <c r="C122" s="30"/>
      <c r="D122" s="42"/>
      <c r="E122" s="32">
        <f>C122*D122</f>
        <v>0</v>
      </c>
      <c r="F122" s="17"/>
      <c r="G122" s="16"/>
      <c r="H122" s="17"/>
    </row>
    <row r="123" spans="1:8" x14ac:dyDescent="0.2">
      <c r="A123" s="22" t="s">
        <v>162</v>
      </c>
      <c r="B123" s="107"/>
      <c r="C123" s="24"/>
      <c r="D123" s="39"/>
      <c r="E123" s="39"/>
      <c r="F123" s="27">
        <f>SUM(E124:E126)</f>
        <v>0</v>
      </c>
      <c r="G123" s="28">
        <f>IF(F142=0,0,F123/F142)</f>
        <v>0</v>
      </c>
      <c r="H123" s="17"/>
    </row>
    <row r="124" spans="1:8" x14ac:dyDescent="0.2">
      <c r="A124" s="46" t="s">
        <v>163</v>
      </c>
      <c r="B124" s="106" t="s">
        <v>41</v>
      </c>
      <c r="C124" s="30"/>
      <c r="D124" s="45"/>
      <c r="E124" s="32">
        <f>C124*D124</f>
        <v>0</v>
      </c>
      <c r="F124" s="32"/>
      <c r="G124" s="16"/>
      <c r="H124" s="17"/>
    </row>
    <row r="125" spans="1:8" x14ac:dyDescent="0.2">
      <c r="A125" s="46" t="s">
        <v>164</v>
      </c>
      <c r="B125" s="106" t="s">
        <v>41</v>
      </c>
      <c r="C125" s="30"/>
      <c r="D125" s="45"/>
      <c r="E125" s="32">
        <f>C125*D125</f>
        <v>0</v>
      </c>
      <c r="F125" s="32"/>
      <c r="G125" s="16"/>
      <c r="H125" s="17"/>
    </row>
    <row r="126" spans="1:8" x14ac:dyDescent="0.2">
      <c r="A126" s="46" t="s">
        <v>165</v>
      </c>
      <c r="B126" s="106" t="s">
        <v>41</v>
      </c>
      <c r="C126" s="30"/>
      <c r="D126" s="45"/>
      <c r="E126" s="32">
        <f>C126*D126</f>
        <v>0</v>
      </c>
      <c r="F126" s="32"/>
      <c r="G126" s="16"/>
      <c r="H126" s="17"/>
    </row>
    <row r="127" spans="1:8" x14ac:dyDescent="0.2">
      <c r="A127" s="22" t="s">
        <v>166</v>
      </c>
      <c r="B127" s="107"/>
      <c r="C127" s="24"/>
      <c r="D127" s="39"/>
      <c r="E127" s="39"/>
      <c r="F127" s="27">
        <f>SUM(E128:E132)</f>
        <v>0</v>
      </c>
      <c r="G127" s="28">
        <f>IF(F142=0,0,F127/F142)</f>
        <v>0</v>
      </c>
      <c r="H127" s="17"/>
    </row>
    <row r="128" spans="1:8" x14ac:dyDescent="0.2">
      <c r="A128" s="46" t="s">
        <v>167</v>
      </c>
      <c r="B128" s="106" t="s">
        <v>41</v>
      </c>
      <c r="C128" s="30"/>
      <c r="D128" s="30"/>
      <c r="E128" s="32">
        <f>C128*D128</f>
        <v>0</v>
      </c>
      <c r="F128" s="17"/>
      <c r="G128" s="16"/>
      <c r="H128" s="17"/>
    </row>
    <row r="129" spans="1:8" x14ac:dyDescent="0.2">
      <c r="A129" s="46" t="s">
        <v>168</v>
      </c>
      <c r="B129" s="106" t="s">
        <v>41</v>
      </c>
      <c r="C129" s="30"/>
      <c r="D129" s="30"/>
      <c r="E129" s="32">
        <f>C129*D129</f>
        <v>0</v>
      </c>
      <c r="F129" s="17"/>
      <c r="G129" s="16"/>
      <c r="H129" s="17"/>
    </row>
    <row r="130" spans="1:8" x14ac:dyDescent="0.2">
      <c r="A130" s="46" t="s">
        <v>169</v>
      </c>
      <c r="B130" s="106" t="s">
        <v>41</v>
      </c>
      <c r="C130" s="30"/>
      <c r="D130" s="45"/>
      <c r="E130" s="32">
        <f>C130*D130</f>
        <v>0</v>
      </c>
      <c r="F130" s="17"/>
      <c r="G130" s="16"/>
      <c r="H130" s="17"/>
    </row>
    <row r="131" spans="1:8" x14ac:dyDescent="0.2">
      <c r="A131" s="46" t="s">
        <v>170</v>
      </c>
      <c r="B131" s="106" t="s">
        <v>41</v>
      </c>
      <c r="C131" s="30"/>
      <c r="D131" s="45"/>
      <c r="E131" s="32">
        <f>C131*D131</f>
        <v>0</v>
      </c>
      <c r="F131" s="17"/>
      <c r="G131" s="16"/>
      <c r="H131" s="17"/>
    </row>
    <row r="132" spans="1:8" x14ac:dyDescent="0.2">
      <c r="A132" s="46" t="s">
        <v>171</v>
      </c>
      <c r="B132" s="106" t="s">
        <v>41</v>
      </c>
      <c r="C132" s="30"/>
      <c r="D132" s="45"/>
      <c r="E132" s="32">
        <f>C132*D132</f>
        <v>0</v>
      </c>
      <c r="F132" s="17"/>
      <c r="G132" s="16"/>
      <c r="H132" s="17"/>
    </row>
    <row r="133" spans="1:8" x14ac:dyDescent="0.2">
      <c r="A133" s="22" t="s">
        <v>172</v>
      </c>
      <c r="B133" s="107"/>
      <c r="C133" s="24"/>
      <c r="D133" s="39"/>
      <c r="E133" s="39"/>
      <c r="F133" s="27">
        <f>SUM(E134:E141)</f>
        <v>0</v>
      </c>
      <c r="G133" s="28">
        <f>IF(F142=0,0,F133/F142)</f>
        <v>0</v>
      </c>
      <c r="H133" s="17"/>
    </row>
    <row r="134" spans="1:8" x14ac:dyDescent="0.2">
      <c r="A134" s="12" t="s">
        <v>173</v>
      </c>
      <c r="B134" s="106" t="s">
        <v>41</v>
      </c>
      <c r="C134" s="30"/>
      <c r="D134" s="42"/>
      <c r="E134" s="32">
        <f t="shared" ref="E134:E141" si="2">C134*D134</f>
        <v>0</v>
      </c>
      <c r="F134" s="32"/>
      <c r="G134" s="16"/>
      <c r="H134" s="17"/>
    </row>
    <row r="135" spans="1:8" x14ac:dyDescent="0.2">
      <c r="A135" s="12" t="s">
        <v>174</v>
      </c>
      <c r="B135" s="106" t="s">
        <v>41</v>
      </c>
      <c r="C135" s="30"/>
      <c r="D135" s="45"/>
      <c r="E135" s="32">
        <f t="shared" si="2"/>
        <v>0</v>
      </c>
      <c r="F135" s="32"/>
      <c r="G135" s="16"/>
      <c r="H135" s="17"/>
    </row>
    <row r="136" spans="1:8" x14ac:dyDescent="0.2">
      <c r="A136" s="12" t="s">
        <v>175</v>
      </c>
      <c r="B136" s="106" t="s">
        <v>41</v>
      </c>
      <c r="C136" s="30"/>
      <c r="D136" s="45"/>
      <c r="E136" s="32">
        <f t="shared" si="2"/>
        <v>0</v>
      </c>
      <c r="F136" s="32"/>
      <c r="G136" s="16"/>
      <c r="H136" s="17"/>
    </row>
    <row r="137" spans="1:8" x14ac:dyDescent="0.2">
      <c r="A137" s="12" t="s">
        <v>176</v>
      </c>
      <c r="B137" s="106" t="s">
        <v>41</v>
      </c>
      <c r="C137" s="30"/>
      <c r="D137" s="45"/>
      <c r="E137" s="32">
        <f t="shared" si="2"/>
        <v>0</v>
      </c>
      <c r="F137" s="32"/>
      <c r="G137" s="16"/>
      <c r="H137" s="17"/>
    </row>
    <row r="138" spans="1:8" x14ac:dyDescent="0.2">
      <c r="A138" s="12" t="s">
        <v>177</v>
      </c>
      <c r="B138" s="106" t="s">
        <v>41</v>
      </c>
      <c r="C138" s="30"/>
      <c r="D138" s="42"/>
      <c r="E138" s="32">
        <f t="shared" si="2"/>
        <v>0</v>
      </c>
      <c r="F138" s="32"/>
      <c r="G138" s="16"/>
      <c r="H138" s="17"/>
    </row>
    <row r="139" spans="1:8" x14ac:dyDescent="0.2">
      <c r="A139" s="12" t="s">
        <v>178</v>
      </c>
      <c r="B139" s="106" t="s">
        <v>41</v>
      </c>
      <c r="C139" s="30"/>
      <c r="D139" s="45"/>
      <c r="E139" s="32">
        <f t="shared" si="2"/>
        <v>0</v>
      </c>
      <c r="F139" s="32"/>
      <c r="G139" s="16"/>
      <c r="H139" s="17"/>
    </row>
    <row r="140" spans="1:8" x14ac:dyDescent="0.2">
      <c r="A140" s="12" t="s">
        <v>179</v>
      </c>
      <c r="B140" s="106" t="s">
        <v>41</v>
      </c>
      <c r="C140" s="30"/>
      <c r="D140" s="45"/>
      <c r="E140" s="32">
        <f t="shared" si="2"/>
        <v>0</v>
      </c>
      <c r="F140" s="32"/>
      <c r="G140" s="16"/>
      <c r="H140" s="17"/>
    </row>
    <row r="141" spans="1:8" x14ac:dyDescent="0.2">
      <c r="A141" s="12" t="s">
        <v>180</v>
      </c>
      <c r="B141" s="106" t="s">
        <v>41</v>
      </c>
      <c r="C141" s="30"/>
      <c r="D141" s="45"/>
      <c r="E141" s="32">
        <f t="shared" si="2"/>
        <v>0</v>
      </c>
      <c r="F141" s="32"/>
      <c r="G141" s="16"/>
      <c r="H141" s="17"/>
    </row>
    <row r="142" spans="1:8" x14ac:dyDescent="0.2">
      <c r="A142" s="22"/>
      <c r="B142" s="23"/>
      <c r="C142" s="24"/>
      <c r="D142" s="39"/>
      <c r="E142" s="49" t="s">
        <v>181</v>
      </c>
      <c r="F142" s="50">
        <f>SUM(F5:F141)</f>
        <v>0</v>
      </c>
      <c r="G142" s="28">
        <f>IF(F153=0,0,F142/F153)</f>
        <v>0</v>
      </c>
      <c r="H142" s="17"/>
    </row>
    <row r="143" spans="1:8" x14ac:dyDescent="0.2">
      <c r="A143" s="17"/>
      <c r="B143" s="47"/>
      <c r="C143" s="45"/>
      <c r="D143" s="51"/>
      <c r="E143" s="52" t="s">
        <v>182</v>
      </c>
      <c r="F143" s="53">
        <f>F142*0.32</f>
        <v>0</v>
      </c>
      <c r="G143" s="54"/>
      <c r="H143" s="17"/>
    </row>
    <row r="144" spans="1:8" x14ac:dyDescent="0.2">
      <c r="A144" s="17"/>
      <c r="B144" s="47"/>
      <c r="C144" s="45"/>
      <c r="D144" s="55"/>
      <c r="E144" s="56" t="s">
        <v>183</v>
      </c>
      <c r="F144" s="57">
        <f>(F142+F143)*0.21</f>
        <v>0</v>
      </c>
      <c r="G144" s="105" t="s">
        <v>191</v>
      </c>
      <c r="H144" s="17"/>
    </row>
    <row r="145" spans="1:8" x14ac:dyDescent="0.2">
      <c r="A145" s="17"/>
      <c r="B145" s="47"/>
      <c r="C145" s="45"/>
      <c r="D145" s="58"/>
      <c r="E145" s="58" t="s">
        <v>184</v>
      </c>
      <c r="F145" s="59">
        <f>SUM(F142:F144)</f>
        <v>0</v>
      </c>
      <c r="G145" s="60"/>
      <c r="H145" s="17"/>
    </row>
  </sheetData>
  <mergeCells count="3">
    <mergeCell ref="A1:F1"/>
    <mergeCell ref="A2:F2"/>
    <mergeCell ref="A3:G3"/>
  </mergeCells>
  <phoneticPr fontId="2" type="noConversion"/>
  <pageMargins left="0.75" right="0.75" top="1" bottom="1" header="0" footer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23F64-2066-4FAE-85DA-43E2D3B4B298}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Analisis de Precio</vt:lpstr>
      <vt:lpstr>Ejemplo Análisis</vt:lpstr>
      <vt:lpstr>Presupuesto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alicia casas</cp:lastModifiedBy>
  <cp:lastPrinted>2014-02-25T23:47:55Z</cp:lastPrinted>
  <dcterms:created xsi:type="dcterms:W3CDTF">2007-05-08T18:07:54Z</dcterms:created>
  <dcterms:modified xsi:type="dcterms:W3CDTF">2024-05-12T19:27:38Z</dcterms:modified>
</cp:coreProperties>
</file>